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73" activeTab="3"/>
  </bookViews>
  <sheets>
    <sheet name="Куобахчаан  (01)" sheetId="1" r:id="rId1"/>
    <sheet name="Куобахчаан  (1)" sheetId="2" r:id="rId2"/>
    <sheet name="Куобахчаан  (2)" sheetId="3" r:id="rId3"/>
    <sheet name="Куобахчаан  (3)" sheetId="4" r:id="rId4"/>
  </sheets>
  <definedNames>
    <definedName name="_xlnm.Print_Area" localSheetId="0">'Куобахчаан  (01)'!$A$1:$L$77</definedName>
    <definedName name="_xlnm.Print_Area" localSheetId="1">'Куобахчаан  (1)'!$A$1:$L$77</definedName>
    <definedName name="_xlnm.Print_Area" localSheetId="2">'Куобахчаан  (2)'!$A$1:$L$78</definedName>
    <definedName name="_xlnm.Print_Area" localSheetId="3">'Куобахчаан  (3)'!$A$1:$L$78</definedName>
  </definedNames>
  <calcPr fullCalcOnLoad="1"/>
</workbook>
</file>

<file path=xl/sharedStrings.xml><?xml version="1.0" encoding="utf-8"?>
<sst xmlns="http://schemas.openxmlformats.org/spreadsheetml/2006/main" count="1218" uniqueCount="92">
  <si>
    <t>КОДЫ</t>
  </si>
  <si>
    <t>Дата</t>
  </si>
  <si>
    <t>Наименование органа, осуществляющего функции и полномочия учредителя</t>
  </si>
  <si>
    <t>Наименование учреждения</t>
  </si>
  <si>
    <t>Ед. измерения: рубли</t>
  </si>
  <si>
    <t>Коды аналитики</t>
  </si>
  <si>
    <t>КОСГУ</t>
  </si>
  <si>
    <t>ДопКл</t>
  </si>
  <si>
    <t>Остаток на начало года</t>
  </si>
  <si>
    <t>Доходы</t>
  </si>
  <si>
    <t>x</t>
  </si>
  <si>
    <t>Руководитель учреждения</t>
  </si>
  <si>
    <t>(подпись)</t>
  </si>
  <si>
    <t>(расшифровка подписи)</t>
  </si>
  <si>
    <t>Главный бухгалтер учреждения</t>
  </si>
  <si>
    <t>Расходы</t>
  </si>
  <si>
    <t>0000</t>
  </si>
  <si>
    <t>Исполнитель                   ___________</t>
  </si>
  <si>
    <t>тел..                               ___________</t>
  </si>
  <si>
    <t>код ведомства</t>
  </si>
  <si>
    <t>в т.ч. в разрезе счетов</t>
  </si>
  <si>
    <t>Изменение</t>
  </si>
  <si>
    <t>Вед</t>
  </si>
  <si>
    <t>Р, Пр</t>
  </si>
  <si>
    <t>Ц.Ст.</t>
  </si>
  <si>
    <t>Вр</t>
  </si>
  <si>
    <t>0000000000</t>
  </si>
  <si>
    <t>РегКл</t>
  </si>
  <si>
    <t>9=10+11</t>
  </si>
  <si>
    <t>12=8+9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</si>
  <si>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</si>
  <si>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</si>
  <si>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Приложение 3</t>
  </si>
  <si>
    <t>002</t>
  </si>
  <si>
    <t>рубли</t>
  </si>
  <si>
    <t>004</t>
  </si>
  <si>
    <t>006</t>
  </si>
  <si>
    <t>111</t>
  </si>
  <si>
    <t>112</t>
  </si>
  <si>
    <t>119</t>
  </si>
  <si>
    <t>244</t>
  </si>
  <si>
    <t>851</t>
  </si>
  <si>
    <t>853</t>
  </si>
  <si>
    <t>211</t>
  </si>
  <si>
    <t>212</t>
  </si>
  <si>
    <t>213</t>
  </si>
  <si>
    <t>221</t>
  </si>
  <si>
    <t>223</t>
  </si>
  <si>
    <t>225</t>
  </si>
  <si>
    <t>226</t>
  </si>
  <si>
    <t>310</t>
  </si>
  <si>
    <t>Муниципальное бюджетное дошкольное образовательное учреждение  «Центр развития ребенка – детский сад  «Куобахчаан "     муниципального района 
«Вилюйский улус (район)» РС (Я)</t>
  </si>
  <si>
    <t>С.Н.Иванова</t>
  </si>
  <si>
    <t>024</t>
  </si>
  <si>
    <t>000</t>
  </si>
  <si>
    <t>291</t>
  </si>
  <si>
    <t>292</t>
  </si>
  <si>
    <t>214</t>
  </si>
  <si>
    <t>222</t>
  </si>
  <si>
    <t>227</t>
  </si>
  <si>
    <t>341</t>
  </si>
  <si>
    <t>342</t>
  </si>
  <si>
    <t>346</t>
  </si>
  <si>
    <t>345</t>
  </si>
  <si>
    <t>266</t>
  </si>
  <si>
    <t>344</t>
  </si>
  <si>
    <t>Администрация МР"Вилюйский улус (район")</t>
  </si>
  <si>
    <t>047</t>
  </si>
  <si>
    <t>01050201020000</t>
  </si>
  <si>
    <t>х</t>
  </si>
  <si>
    <t>00000000000000</t>
  </si>
  <si>
    <t>131</t>
  </si>
  <si>
    <t>л/сч 200471Р8198</t>
  </si>
  <si>
    <t>л/сч 210471Р8198</t>
  </si>
  <si>
    <t>Утвержденный Плана финансово - хозяйственной деятельности  №1</t>
  </si>
  <si>
    <t>0472200129</t>
  </si>
  <si>
    <t>152</t>
  </si>
  <si>
    <t>247</t>
  </si>
  <si>
    <t>Утвержденный/Уточненный ПФХД 2022</t>
  </si>
  <si>
    <t>Уточненный ПФХД 2022 с текущим изминением</t>
  </si>
  <si>
    <t>321</t>
  </si>
  <si>
    <t>264</t>
  </si>
  <si>
    <t>09.01.2023</t>
  </si>
  <si>
    <t>"__09___" _января___ 2023 г.</t>
  </si>
  <si>
    <t>С.Ю. Саввинова</t>
  </si>
  <si>
    <t>Утвержденный Плана финансово - хозяйственной деятельности  №2</t>
  </si>
  <si>
    <t>19.01.2023</t>
  </si>
  <si>
    <t>Л.И. Петрова</t>
  </si>
  <si>
    <t>"__19___" _января___ 2023 г.</t>
  </si>
  <si>
    <t>Утвержденный Плана финансово - хозяйственной деятельности  №3</t>
  </si>
  <si>
    <t>30.01.2023</t>
  </si>
  <si>
    <t>"__30___" _января___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</si>
</sst>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8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0" fillId="34" borderId="10" xfId="0" applyFont="1" applyFill="1" applyBorder="1" applyAlignment="1">
      <alignment wrapText="1"/>
    </xf>
    <xf numFmtId="0" fontId="41" fillId="34" borderId="11" xfId="0" applyFont="1" applyFill="1" applyBorder="1" applyAlignment="1">
      <alignment/>
    </xf>
    <xf numFmtId="4" fontId="40" fillId="35" borderId="12" xfId="0" applyNumberFormat="1" applyFont="1" applyFill="1" applyBorder="1" applyAlignment="1">
      <alignment horizontal="right" vertical="top" shrinkToFit="1"/>
    </xf>
    <xf numFmtId="49" fontId="41" fillId="34" borderId="12" xfId="0" applyNumberFormat="1" applyFont="1" applyFill="1" applyBorder="1" applyAlignment="1">
      <alignment horizontal="center" vertical="top" shrinkToFit="1"/>
    </xf>
    <xf numFmtId="4" fontId="41" fillId="2" borderId="12" xfId="0" applyNumberFormat="1" applyFont="1" applyFill="1" applyBorder="1" applyAlignment="1">
      <alignment horizontal="right" vertical="top" shrinkToFit="1"/>
    </xf>
    <xf numFmtId="0" fontId="41" fillId="2" borderId="10" xfId="0" applyFont="1" applyFill="1" applyBorder="1" applyAlignment="1">
      <alignment/>
    </xf>
    <xf numFmtId="0" fontId="41" fillId="2" borderId="0" xfId="0" applyFont="1" applyFill="1" applyAlignment="1">
      <alignment/>
    </xf>
    <xf numFmtId="0" fontId="41" fillId="34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1" fillId="2" borderId="0" xfId="0" applyFont="1" applyFill="1" applyBorder="1" applyAlignment="1">
      <alignment/>
    </xf>
    <xf numFmtId="0" fontId="41" fillId="2" borderId="0" xfId="0" applyFont="1" applyFill="1" applyBorder="1" applyAlignment="1">
      <alignment horizontal="center"/>
    </xf>
    <xf numFmtId="4" fontId="41" fillId="2" borderId="13" xfId="0" applyNumberFormat="1" applyFont="1" applyFill="1" applyBorder="1" applyAlignment="1">
      <alignment horizontal="right" vertical="top" shrinkToFit="1"/>
    </xf>
    <xf numFmtId="0" fontId="41" fillId="34" borderId="0" xfId="0" applyFont="1" applyFill="1" applyBorder="1" applyAlignment="1">
      <alignment/>
    </xf>
    <xf numFmtId="4" fontId="40" fillId="35" borderId="14" xfId="0" applyNumberFormat="1" applyFont="1" applyFill="1" applyBorder="1" applyAlignment="1">
      <alignment horizontal="right" vertical="top" shrinkToFit="1"/>
    </xf>
    <xf numFmtId="4" fontId="41" fillId="2" borderId="14" xfId="0" applyNumberFormat="1" applyFont="1" applyFill="1" applyBorder="1" applyAlignment="1">
      <alignment horizontal="right" vertical="top" shrinkToFit="1"/>
    </xf>
    <xf numFmtId="4" fontId="40" fillId="32" borderId="15" xfId="0" applyNumberFormat="1" applyFont="1" applyFill="1" applyBorder="1" applyAlignment="1">
      <alignment horizontal="right" vertical="top" shrinkToFit="1"/>
    </xf>
    <xf numFmtId="4" fontId="40" fillId="32" borderId="16" xfId="0" applyNumberFormat="1" applyFont="1" applyFill="1" applyBorder="1" applyAlignment="1">
      <alignment horizontal="right" vertical="top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41" fillId="34" borderId="0" xfId="0" applyFont="1" applyFill="1" applyBorder="1" applyAlignment="1">
      <alignment horizontal="center" wrapText="1"/>
    </xf>
    <xf numFmtId="0" fontId="40" fillId="34" borderId="14" xfId="0" applyFont="1" applyFill="1" applyBorder="1" applyAlignment="1">
      <alignment horizontal="center" wrapText="1"/>
    </xf>
    <xf numFmtId="49" fontId="41" fillId="34" borderId="14" xfId="0" applyNumberFormat="1" applyFont="1" applyFill="1" applyBorder="1" applyAlignment="1">
      <alignment horizontal="center" shrinkToFit="1"/>
    </xf>
    <xf numFmtId="49" fontId="41" fillId="34" borderId="14" xfId="0" applyNumberFormat="1" applyFont="1" applyFill="1" applyBorder="1" applyAlignment="1">
      <alignment horizontal="center" vertical="center" shrinkToFit="1"/>
    </xf>
    <xf numFmtId="0" fontId="41" fillId="34" borderId="14" xfId="0" applyFont="1" applyFill="1" applyBorder="1" applyAlignment="1">
      <alignment horizontal="center" shrinkToFit="1"/>
    </xf>
    <xf numFmtId="0" fontId="40" fillId="34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wrapText="1"/>
    </xf>
    <xf numFmtId="0" fontId="3" fillId="2" borderId="0" xfId="0" applyNumberFormat="1" applyFont="1" applyBorder="1" applyAlignment="1">
      <alignment horizontal="right"/>
    </xf>
    <xf numFmtId="4" fontId="4" fillId="36" borderId="17" xfId="0" applyNumberFormat="1" applyFont="1" applyFill="1" applyBorder="1" applyAlignment="1">
      <alignment horizontal="right" vertical="center" shrinkToFit="1"/>
    </xf>
    <xf numFmtId="4" fontId="4" fillId="37" borderId="17" xfId="0" applyNumberFormat="1" applyFont="1" applyFill="1" applyBorder="1" applyAlignment="1">
      <alignment horizontal="right" vertical="center" shrinkToFit="1"/>
    </xf>
    <xf numFmtId="49" fontId="5" fillId="38" borderId="17" xfId="0" applyNumberFormat="1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wrapText="1" shrinkToFit="1"/>
    </xf>
    <xf numFmtId="4" fontId="2" fillId="2" borderId="0" xfId="0" applyNumberFormat="1" applyFont="1" applyFill="1" applyAlignment="1">
      <alignment/>
    </xf>
    <xf numFmtId="0" fontId="42" fillId="34" borderId="0" xfId="0" applyFont="1" applyFill="1" applyAlignment="1">
      <alignment horizontal="center" wrapText="1"/>
    </xf>
    <xf numFmtId="0" fontId="40" fillId="34" borderId="18" xfId="0" applyFont="1" applyFill="1" applyBorder="1" applyAlignment="1">
      <alignment horizontal="left" vertical="top" wrapText="1" shrinkToFit="1"/>
    </xf>
    <xf numFmtId="0" fontId="41" fillId="34" borderId="0" xfId="0" applyFont="1" applyFill="1" applyAlignment="1">
      <alignment horizontal="left" wrapText="1"/>
    </xf>
    <xf numFmtId="0" fontId="40" fillId="34" borderId="19" xfId="0" applyFont="1" applyFill="1" applyBorder="1" applyAlignment="1">
      <alignment horizontal="left" vertical="top" wrapText="1" shrinkToFit="1"/>
    </xf>
    <xf numFmtId="0" fontId="41" fillId="34" borderId="14" xfId="0" applyFont="1" applyFill="1" applyBorder="1" applyAlignment="1">
      <alignment horizontal="center" vertical="center" wrapText="1" shrinkToFit="1"/>
    </xf>
    <xf numFmtId="0" fontId="40" fillId="34" borderId="18" xfId="0" applyFont="1" applyFill="1" applyBorder="1" applyAlignment="1">
      <alignment horizontal="left" vertical="top" wrapText="1" shrinkToFit="1"/>
    </xf>
    <xf numFmtId="0" fontId="40" fillId="34" borderId="19" xfId="0" applyFont="1" applyFill="1" applyBorder="1" applyAlignment="1">
      <alignment horizontal="left" vertical="top" wrapText="1" shrinkToFit="1"/>
    </xf>
    <xf numFmtId="0" fontId="41" fillId="34" borderId="14" xfId="0" applyFont="1" applyFill="1" applyBorder="1" applyAlignment="1">
      <alignment horizontal="center" vertical="center" wrapText="1" shrinkToFit="1"/>
    </xf>
    <xf numFmtId="0" fontId="42" fillId="34" borderId="0" xfId="0" applyFont="1" applyFill="1" applyAlignment="1">
      <alignment horizontal="center" wrapText="1"/>
    </xf>
    <xf numFmtId="0" fontId="41" fillId="34" borderId="0" xfId="0" applyFont="1" applyFill="1" applyAlignment="1">
      <alignment horizontal="left" wrapText="1"/>
    </xf>
    <xf numFmtId="0" fontId="42" fillId="34" borderId="0" xfId="0" applyFont="1" applyFill="1" applyAlignment="1">
      <alignment horizontal="center" wrapText="1"/>
    </xf>
    <xf numFmtId="0" fontId="41" fillId="34" borderId="0" xfId="0" applyFont="1" applyFill="1" applyAlignment="1">
      <alignment horizontal="left" wrapText="1"/>
    </xf>
    <xf numFmtId="0" fontId="40" fillId="34" borderId="19" xfId="0" applyFont="1" applyFill="1" applyBorder="1" applyAlignment="1">
      <alignment horizontal="left" vertical="top" wrapText="1" shrinkToFit="1"/>
    </xf>
    <xf numFmtId="0" fontId="40" fillId="34" borderId="18" xfId="0" applyFont="1" applyFill="1" applyBorder="1" applyAlignment="1">
      <alignment horizontal="left" vertical="top" wrapText="1" shrinkToFit="1"/>
    </xf>
    <xf numFmtId="0" fontId="41" fillId="34" borderId="14" xfId="0" applyFont="1" applyFill="1" applyBorder="1" applyAlignment="1">
      <alignment horizontal="center" vertical="center" wrapText="1" shrinkToFit="1"/>
    </xf>
    <xf numFmtId="0" fontId="40" fillId="34" borderId="18" xfId="0" applyFont="1" applyFill="1" applyBorder="1" applyAlignment="1">
      <alignment horizontal="left" vertical="top" wrapText="1" shrinkToFit="1"/>
    </xf>
    <xf numFmtId="0" fontId="40" fillId="34" borderId="19" xfId="0" applyFont="1" applyFill="1" applyBorder="1" applyAlignment="1">
      <alignment horizontal="left" vertical="top" wrapText="1" shrinkToFit="1"/>
    </xf>
    <xf numFmtId="0" fontId="41" fillId="34" borderId="14" xfId="0" applyFont="1" applyFill="1" applyBorder="1" applyAlignment="1">
      <alignment horizontal="center" vertical="center" wrapText="1" shrinkToFit="1"/>
    </xf>
    <xf numFmtId="0" fontId="42" fillId="34" borderId="0" xfId="0" applyFont="1" applyFill="1" applyAlignment="1">
      <alignment horizontal="center" wrapText="1"/>
    </xf>
    <xf numFmtId="0" fontId="41" fillId="34" borderId="0" xfId="0" applyFont="1" applyFill="1" applyAlignment="1">
      <alignment horizontal="left" wrapText="1"/>
    </xf>
    <xf numFmtId="0" fontId="41" fillId="2" borderId="10" xfId="0" applyFont="1" applyFill="1" applyBorder="1" applyAlignment="1">
      <alignment horizontal="center"/>
    </xf>
    <xf numFmtId="0" fontId="41" fillId="2" borderId="0" xfId="0" applyFont="1" applyFill="1" applyAlignment="1">
      <alignment shrinkToFi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0" fontId="41" fillId="2" borderId="11" xfId="0" applyFont="1" applyFill="1" applyBorder="1" applyAlignment="1">
      <alignment horizontal="center"/>
    </xf>
    <xf numFmtId="0" fontId="41" fillId="2" borderId="0" xfId="0" applyFont="1" applyFill="1" applyAlignment="1">
      <alignment horizontal="left" vertical="top" wrapText="1"/>
    </xf>
    <xf numFmtId="49" fontId="41" fillId="34" borderId="13" xfId="0" applyNumberFormat="1" applyFont="1" applyFill="1" applyBorder="1" applyAlignment="1">
      <alignment horizontal="center" vertical="top" shrinkToFit="1"/>
    </xf>
    <xf numFmtId="49" fontId="41" fillId="34" borderId="18" xfId="0" applyNumberFormat="1" applyFont="1" applyFill="1" applyBorder="1" applyAlignment="1">
      <alignment horizontal="center" vertical="top" shrinkToFit="1"/>
    </xf>
    <xf numFmtId="0" fontId="40" fillId="34" borderId="13" xfId="0" applyFont="1" applyFill="1" applyBorder="1" applyAlignment="1">
      <alignment horizontal="left" vertical="top" wrapText="1" shrinkToFit="1"/>
    </xf>
    <xf numFmtId="0" fontId="40" fillId="34" borderId="22" xfId="0" applyFont="1" applyFill="1" applyBorder="1" applyAlignment="1">
      <alignment horizontal="left" vertical="top" wrapText="1" shrinkToFit="1"/>
    </xf>
    <xf numFmtId="0" fontId="40" fillId="34" borderId="18" xfId="0" applyFont="1" applyFill="1" applyBorder="1" applyAlignment="1">
      <alignment horizontal="left" vertical="top" wrapText="1" shrinkToFit="1"/>
    </xf>
    <xf numFmtId="0" fontId="41" fillId="34" borderId="23" xfId="0" applyFont="1" applyFill="1" applyBorder="1" applyAlignment="1">
      <alignment horizontal="center" vertical="center" wrapText="1" shrinkToFit="1"/>
    </xf>
    <xf numFmtId="0" fontId="41" fillId="34" borderId="24" xfId="0" applyFont="1" applyFill="1" applyBorder="1" applyAlignment="1">
      <alignment horizontal="center" vertical="center" wrapText="1" shrinkToFit="1"/>
    </xf>
    <xf numFmtId="0" fontId="40" fillId="34" borderId="25" xfId="0" applyFont="1" applyFill="1" applyBorder="1" applyAlignment="1">
      <alignment horizontal="left" vertical="top" wrapText="1" shrinkToFit="1"/>
    </xf>
    <xf numFmtId="0" fontId="40" fillId="34" borderId="11" xfId="0" applyFont="1" applyFill="1" applyBorder="1" applyAlignment="1">
      <alignment horizontal="left" vertical="top" wrapText="1" shrinkToFit="1"/>
    </xf>
    <xf numFmtId="0" fontId="40" fillId="34" borderId="19" xfId="0" applyFont="1" applyFill="1" applyBorder="1" applyAlignment="1">
      <alignment horizontal="left" vertical="top" wrapText="1" shrinkToFit="1"/>
    </xf>
    <xf numFmtId="0" fontId="41" fillId="34" borderId="14" xfId="0" applyFont="1" applyFill="1" applyBorder="1" applyAlignment="1">
      <alignment horizontal="center" vertical="center" wrapText="1" shrinkToFit="1"/>
    </xf>
    <xf numFmtId="0" fontId="41" fillId="34" borderId="1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41" fillId="34" borderId="26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 shrinkToFit="1"/>
    </xf>
    <xf numFmtId="0" fontId="42" fillId="34" borderId="0" xfId="0" applyFont="1" applyFill="1" applyAlignment="1">
      <alignment horizontal="center" wrapText="1"/>
    </xf>
    <xf numFmtId="0" fontId="42" fillId="34" borderId="28" xfId="0" applyFont="1" applyFill="1" applyBorder="1" applyAlignment="1">
      <alignment horizontal="center" wrapText="1"/>
    </xf>
    <xf numFmtId="0" fontId="41" fillId="34" borderId="0" xfId="0" applyFont="1" applyFill="1" applyAlignment="1">
      <alignment horizontal="left" wrapText="1"/>
    </xf>
    <xf numFmtId="0" fontId="41" fillId="34" borderId="11" xfId="0" applyFont="1" applyFill="1" applyBorder="1" applyAlignment="1">
      <alignment horizontal="center" wrapText="1"/>
    </xf>
    <xf numFmtId="0" fontId="41" fillId="34" borderId="22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 vertical="center" wrapText="1" shrinkToFit="1"/>
    </xf>
    <xf numFmtId="0" fontId="41" fillId="34" borderId="29" xfId="0" applyFont="1" applyFill="1" applyBorder="1" applyAlignment="1">
      <alignment horizontal="center" vertical="center" wrapText="1" shrinkToFit="1"/>
    </xf>
    <xf numFmtId="4" fontId="2" fillId="2" borderId="14" xfId="0" applyNumberFormat="1" applyFont="1" applyFill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9">
      <selection activeCell="L46" sqref="L46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9" width="13.7109375" style="1" customWidth="1"/>
    <col min="10" max="10" width="16.140625" style="1" customWidth="1"/>
    <col min="11" max="11" width="15.421875" style="1" customWidth="1"/>
    <col min="12" max="12" width="15.7109375" style="1" customWidth="1"/>
    <col min="13" max="14" width="11.421875" style="1" customWidth="1"/>
    <col min="15" max="16384" width="9.140625" style="1" customWidth="1"/>
  </cols>
  <sheetData>
    <row r="1" ht="12.75">
      <c r="L1" s="10" t="s">
        <v>32</v>
      </c>
    </row>
    <row r="2" ht="12.75">
      <c r="L2" s="27" t="s">
        <v>30</v>
      </c>
    </row>
    <row r="3" ht="12.75">
      <c r="L3" s="27" t="s">
        <v>31</v>
      </c>
    </row>
    <row r="7" spans="1:12" ht="29.25" customHeight="1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21" t="s">
        <v>0</v>
      </c>
    </row>
    <row r="8" spans="1:12" ht="22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20" t="s">
        <v>1</v>
      </c>
      <c r="L8" s="22" t="s">
        <v>82</v>
      </c>
    </row>
    <row r="9" spans="1:12" ht="42" customHeight="1">
      <c r="A9" s="77" t="s">
        <v>2</v>
      </c>
      <c r="B9" s="77"/>
      <c r="C9" s="77"/>
      <c r="D9" s="77"/>
      <c r="E9" s="77"/>
      <c r="F9" s="77"/>
      <c r="G9" s="35"/>
      <c r="H9" s="78" t="s">
        <v>66</v>
      </c>
      <c r="I9" s="78"/>
      <c r="J9" s="78"/>
      <c r="K9" s="20" t="s">
        <v>19</v>
      </c>
      <c r="L9" s="22" t="s">
        <v>53</v>
      </c>
    </row>
    <row r="10" spans="1:12" ht="70.5" customHeight="1">
      <c r="A10" s="77" t="s">
        <v>3</v>
      </c>
      <c r="B10" s="77"/>
      <c r="C10" s="77"/>
      <c r="D10" s="77"/>
      <c r="E10" s="77"/>
      <c r="F10" s="77"/>
      <c r="G10" s="35"/>
      <c r="H10" s="79" t="s">
        <v>51</v>
      </c>
      <c r="I10" s="79"/>
      <c r="J10" s="79"/>
      <c r="K10" s="26"/>
      <c r="L10" s="23"/>
    </row>
    <row r="11" spans="1:12" ht="25.5" customHeight="1">
      <c r="A11" s="77" t="s">
        <v>4</v>
      </c>
      <c r="B11" s="77"/>
      <c r="C11" s="77"/>
      <c r="D11" s="35"/>
      <c r="E11" s="35"/>
      <c r="F11" s="35"/>
      <c r="G11" s="35"/>
      <c r="H11" s="3" t="s">
        <v>34</v>
      </c>
      <c r="I11" s="2"/>
      <c r="J11" s="2"/>
      <c r="K11" s="25"/>
      <c r="L11" s="24"/>
    </row>
    <row r="12" spans="1:12" ht="12.75">
      <c r="A12" s="14"/>
      <c r="B12" s="14"/>
      <c r="C12" s="14"/>
      <c r="D12" s="14"/>
      <c r="E12" s="3"/>
      <c r="F12" s="3"/>
      <c r="G12" s="3"/>
      <c r="I12" s="3"/>
      <c r="J12" s="3"/>
      <c r="K12" s="3"/>
      <c r="L12" s="14"/>
    </row>
    <row r="13" spans="1:12" ht="15.75" customHeight="1">
      <c r="A13" s="70" t="s">
        <v>5</v>
      </c>
      <c r="B13" s="70"/>
      <c r="C13" s="70"/>
      <c r="D13" s="70"/>
      <c r="E13" s="71" t="s">
        <v>6</v>
      </c>
      <c r="F13" s="73" t="s">
        <v>7</v>
      </c>
      <c r="G13" s="73" t="s">
        <v>27</v>
      </c>
      <c r="H13" s="65" t="s">
        <v>78</v>
      </c>
      <c r="I13" s="65" t="s">
        <v>21</v>
      </c>
      <c r="J13" s="80" t="s">
        <v>20</v>
      </c>
      <c r="K13" s="81"/>
      <c r="L13" s="65" t="s">
        <v>79</v>
      </c>
    </row>
    <row r="14" spans="1:12" ht="36" customHeight="1">
      <c r="A14" s="19" t="s">
        <v>22</v>
      </c>
      <c r="B14" s="19" t="s">
        <v>23</v>
      </c>
      <c r="C14" s="19" t="s">
        <v>24</v>
      </c>
      <c r="D14" s="19" t="s">
        <v>25</v>
      </c>
      <c r="E14" s="72"/>
      <c r="F14" s="74"/>
      <c r="G14" s="74"/>
      <c r="H14" s="66"/>
      <c r="I14" s="66"/>
      <c r="J14" s="31" t="s">
        <v>72</v>
      </c>
      <c r="K14" s="31" t="s">
        <v>73</v>
      </c>
      <c r="L14" s="66"/>
    </row>
    <row r="15" spans="1:12" ht="16.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37">
        <v>8</v>
      </c>
      <c r="I15" s="37" t="s">
        <v>28</v>
      </c>
      <c r="J15" s="37">
        <v>10</v>
      </c>
      <c r="K15" s="37">
        <v>11</v>
      </c>
      <c r="L15" s="37" t="s">
        <v>29</v>
      </c>
    </row>
    <row r="16" spans="1:13" ht="12.75" customHeight="1">
      <c r="A16" s="67" t="s">
        <v>8</v>
      </c>
      <c r="B16" s="68"/>
      <c r="C16" s="68"/>
      <c r="D16" s="68"/>
      <c r="E16" s="68"/>
      <c r="F16" s="69"/>
      <c r="G16" s="36"/>
      <c r="H16" s="28">
        <f>SUM(H17:H18)</f>
        <v>142078.04</v>
      </c>
      <c r="I16" s="17">
        <f>+J16+K16</f>
        <v>0</v>
      </c>
      <c r="J16" s="17">
        <f>+SUM(J17:J18)</f>
        <v>0</v>
      </c>
      <c r="K16" s="17">
        <f>+SUM(K17:K18)</f>
        <v>0</v>
      </c>
      <c r="L16" s="18">
        <f>+H16+I16</f>
        <v>142078.04</v>
      </c>
      <c r="M16" s="32">
        <f>L16+L19-L25</f>
        <v>0</v>
      </c>
    </row>
    <row r="17" spans="1:12" ht="12.75" customHeight="1">
      <c r="A17" s="5" t="s">
        <v>67</v>
      </c>
      <c r="B17" s="60" t="s">
        <v>68</v>
      </c>
      <c r="C17" s="61"/>
      <c r="D17" s="5" t="s">
        <v>69</v>
      </c>
      <c r="E17" s="5" t="s">
        <v>54</v>
      </c>
      <c r="F17" s="5"/>
      <c r="G17" s="5" t="s">
        <v>33</v>
      </c>
      <c r="H17" s="6">
        <v>104740.06</v>
      </c>
      <c r="I17" s="6">
        <f>+J17+K17</f>
        <v>0</v>
      </c>
      <c r="J17" s="6"/>
      <c r="K17" s="13"/>
      <c r="L17" s="16">
        <f>+H17+I17</f>
        <v>104740.06</v>
      </c>
    </row>
    <row r="18" spans="1:12" ht="12.75" customHeight="1">
      <c r="A18" s="5" t="s">
        <v>67</v>
      </c>
      <c r="B18" s="60" t="s">
        <v>68</v>
      </c>
      <c r="C18" s="61"/>
      <c r="D18" s="5" t="s">
        <v>69</v>
      </c>
      <c r="E18" s="5" t="s">
        <v>54</v>
      </c>
      <c r="F18" s="5"/>
      <c r="G18" s="5" t="s">
        <v>36</v>
      </c>
      <c r="H18" s="6">
        <v>37337.98</v>
      </c>
      <c r="I18" s="6">
        <f>+J18+K18</f>
        <v>0</v>
      </c>
      <c r="J18" s="6"/>
      <c r="K18" s="13"/>
      <c r="L18" s="16">
        <f>+H18+I18</f>
        <v>37337.98</v>
      </c>
    </row>
    <row r="19" spans="1:12" ht="12.75" customHeight="1">
      <c r="A19" s="62" t="s">
        <v>9</v>
      </c>
      <c r="B19" s="63"/>
      <c r="C19" s="63"/>
      <c r="D19" s="63"/>
      <c r="E19" s="63"/>
      <c r="F19" s="64"/>
      <c r="G19" s="34"/>
      <c r="H19" s="29">
        <f>SUM(H20:H24)</f>
        <v>21690192.17</v>
      </c>
      <c r="I19" s="4">
        <f>+J19+K19</f>
        <v>0</v>
      </c>
      <c r="J19" s="4">
        <f>+SUM(J20:J24)</f>
        <v>0</v>
      </c>
      <c r="K19" s="4">
        <f>+SUM(K20:K24)</f>
        <v>0</v>
      </c>
      <c r="L19" s="15">
        <f>+H19+I19</f>
        <v>21690192.17</v>
      </c>
    </row>
    <row r="20" spans="1:12" ht="12.75">
      <c r="A20" s="5" t="s">
        <v>67</v>
      </c>
      <c r="B20" s="60" t="s">
        <v>70</v>
      </c>
      <c r="C20" s="61"/>
      <c r="D20" s="5" t="s">
        <v>69</v>
      </c>
      <c r="E20" s="5" t="s">
        <v>71</v>
      </c>
      <c r="F20" s="5"/>
      <c r="G20" s="5" t="s">
        <v>33</v>
      </c>
      <c r="H20" s="6"/>
      <c r="I20" s="6">
        <f aca="true" t="shared" si="0" ref="I20:I62">+J20+K20</f>
        <v>0</v>
      </c>
      <c r="J20" s="6"/>
      <c r="K20" s="13"/>
      <c r="L20" s="16">
        <f aca="true" t="shared" si="1" ref="L20:L62">+H20+I20</f>
        <v>0</v>
      </c>
    </row>
    <row r="21" spans="1:12" ht="12.75">
      <c r="A21" s="5" t="s">
        <v>67</v>
      </c>
      <c r="B21" s="60" t="s">
        <v>70</v>
      </c>
      <c r="C21" s="61"/>
      <c r="D21" s="5" t="s">
        <v>69</v>
      </c>
      <c r="E21" s="5" t="s">
        <v>71</v>
      </c>
      <c r="F21" s="5"/>
      <c r="G21" s="5" t="s">
        <v>35</v>
      </c>
      <c r="H21" s="6">
        <v>5759098.17</v>
      </c>
      <c r="I21" s="6">
        <f t="shared" si="0"/>
        <v>0</v>
      </c>
      <c r="J21" s="6"/>
      <c r="K21" s="13"/>
      <c r="L21" s="16">
        <f t="shared" si="1"/>
        <v>5759098.17</v>
      </c>
    </row>
    <row r="22" spans="1:12" ht="12.75">
      <c r="A22" s="5" t="s">
        <v>67</v>
      </c>
      <c r="B22" s="60" t="s">
        <v>70</v>
      </c>
      <c r="C22" s="61"/>
      <c r="D22" s="5" t="s">
        <v>69</v>
      </c>
      <c r="E22" s="5" t="s">
        <v>71</v>
      </c>
      <c r="F22" s="5"/>
      <c r="G22" s="5" t="s">
        <v>36</v>
      </c>
      <c r="H22" s="6">
        <v>15931094</v>
      </c>
      <c r="I22" s="6">
        <f t="shared" si="0"/>
        <v>0</v>
      </c>
      <c r="J22" s="6"/>
      <c r="K22" s="13"/>
      <c r="L22" s="16">
        <f t="shared" si="1"/>
        <v>15931094</v>
      </c>
    </row>
    <row r="23" spans="1:12" ht="12.75" hidden="1">
      <c r="A23" s="5" t="s">
        <v>67</v>
      </c>
      <c r="B23" s="60" t="s">
        <v>70</v>
      </c>
      <c r="C23" s="61"/>
      <c r="D23" s="5" t="s">
        <v>69</v>
      </c>
      <c r="E23" s="5" t="s">
        <v>76</v>
      </c>
      <c r="F23" s="5"/>
      <c r="G23" s="5" t="s">
        <v>75</v>
      </c>
      <c r="H23" s="6">
        <v>0</v>
      </c>
      <c r="I23" s="6">
        <f>+J23+K23</f>
        <v>0</v>
      </c>
      <c r="J23" s="6"/>
      <c r="K23" s="13"/>
      <c r="L23" s="16">
        <f>+H23+I23</f>
        <v>0</v>
      </c>
    </row>
    <row r="24" spans="1:13" ht="12.75" customHeight="1">
      <c r="A24" s="5"/>
      <c r="B24" s="60" t="s">
        <v>10</v>
      </c>
      <c r="C24" s="61"/>
      <c r="D24" s="5" t="s">
        <v>10</v>
      </c>
      <c r="E24" s="5"/>
      <c r="F24" s="5"/>
      <c r="G24" s="5"/>
      <c r="H24" s="6">
        <v>0</v>
      </c>
      <c r="I24" s="6">
        <f t="shared" si="0"/>
        <v>0</v>
      </c>
      <c r="J24" s="6"/>
      <c r="K24" s="13"/>
      <c r="L24" s="16">
        <f t="shared" si="1"/>
        <v>0</v>
      </c>
      <c r="M24" s="32">
        <f>H16+H19-H25</f>
        <v>0</v>
      </c>
    </row>
    <row r="25" spans="1:13" ht="12.75">
      <c r="A25" s="62" t="s">
        <v>15</v>
      </c>
      <c r="B25" s="63"/>
      <c r="C25" s="63"/>
      <c r="D25" s="63"/>
      <c r="E25" s="63"/>
      <c r="F25" s="64"/>
      <c r="G25" s="34"/>
      <c r="H25" s="29">
        <f>SUM(H26:H75)</f>
        <v>21832270.209999997</v>
      </c>
      <c r="I25" s="4">
        <f t="shared" si="0"/>
        <v>0</v>
      </c>
      <c r="J25" s="4">
        <f>SUM(J26:J75)</f>
        <v>0</v>
      </c>
      <c r="K25" s="4">
        <f>SUM(K26:K75)</f>
        <v>0</v>
      </c>
      <c r="L25" s="15">
        <f t="shared" si="1"/>
        <v>21832270.209999997</v>
      </c>
      <c r="M25" s="32">
        <f>H16+H19-H25</f>
        <v>0</v>
      </c>
    </row>
    <row r="26" spans="1:12" ht="12.75">
      <c r="A26" s="5" t="s">
        <v>67</v>
      </c>
      <c r="B26" s="5" t="s">
        <v>16</v>
      </c>
      <c r="C26" s="5" t="s">
        <v>26</v>
      </c>
      <c r="D26" s="30" t="s">
        <v>37</v>
      </c>
      <c r="E26" s="30" t="s">
        <v>43</v>
      </c>
      <c r="F26" s="5"/>
      <c r="G26" s="30" t="s">
        <v>35</v>
      </c>
      <c r="H26" s="6">
        <v>2552324</v>
      </c>
      <c r="I26" s="6">
        <f t="shared" si="0"/>
        <v>0</v>
      </c>
      <c r="J26" s="6"/>
      <c r="K26" s="13"/>
      <c r="L26" s="82">
        <f t="shared" si="1"/>
        <v>2552324</v>
      </c>
    </row>
    <row r="27" spans="1:12" ht="12.75">
      <c r="A27" s="5" t="s">
        <v>67</v>
      </c>
      <c r="B27" s="5" t="s">
        <v>16</v>
      </c>
      <c r="C27" s="5" t="s">
        <v>26</v>
      </c>
      <c r="D27" s="30" t="s">
        <v>37</v>
      </c>
      <c r="E27" s="30" t="s">
        <v>64</v>
      </c>
      <c r="F27" s="5"/>
      <c r="G27" s="30" t="s">
        <v>35</v>
      </c>
      <c r="H27" s="6">
        <v>10000</v>
      </c>
      <c r="I27" s="6">
        <f>+J27+K27</f>
        <v>0</v>
      </c>
      <c r="J27" s="6"/>
      <c r="K27" s="13"/>
      <c r="L27" s="82">
        <f>+H27+I27</f>
        <v>10000</v>
      </c>
    </row>
    <row r="28" spans="1:12" ht="12.75" hidden="1">
      <c r="A28" s="5" t="s">
        <v>67</v>
      </c>
      <c r="B28" s="5" t="s">
        <v>16</v>
      </c>
      <c r="C28" s="5" t="s">
        <v>26</v>
      </c>
      <c r="D28" s="30" t="s">
        <v>80</v>
      </c>
      <c r="E28" s="30" t="s">
        <v>81</v>
      </c>
      <c r="F28" s="5"/>
      <c r="G28" s="30" t="s">
        <v>35</v>
      </c>
      <c r="H28" s="6"/>
      <c r="I28" s="6">
        <f>+J28+K28</f>
        <v>0</v>
      </c>
      <c r="J28" s="6"/>
      <c r="K28" s="13"/>
      <c r="L28" s="82">
        <f>+H28+I28</f>
        <v>0</v>
      </c>
    </row>
    <row r="29" spans="1:12" ht="12.75" hidden="1">
      <c r="A29" s="5" t="s">
        <v>67</v>
      </c>
      <c r="B29" s="5" t="s">
        <v>16</v>
      </c>
      <c r="C29" s="5" t="s">
        <v>26</v>
      </c>
      <c r="D29" s="30" t="s">
        <v>38</v>
      </c>
      <c r="E29" s="30" t="s">
        <v>44</v>
      </c>
      <c r="F29" s="5"/>
      <c r="G29" s="30" t="s">
        <v>35</v>
      </c>
      <c r="H29" s="6"/>
      <c r="I29" s="6">
        <f t="shared" si="0"/>
        <v>0</v>
      </c>
      <c r="J29" s="6"/>
      <c r="K29" s="13"/>
      <c r="L29" s="82">
        <f t="shared" si="1"/>
        <v>0</v>
      </c>
    </row>
    <row r="30" spans="1:12" ht="12.75">
      <c r="A30" s="5" t="s">
        <v>67</v>
      </c>
      <c r="B30" s="5" t="s">
        <v>16</v>
      </c>
      <c r="C30" s="5" t="s">
        <v>26</v>
      </c>
      <c r="D30" s="30" t="s">
        <v>39</v>
      </c>
      <c r="E30" s="30" t="s">
        <v>45</v>
      </c>
      <c r="F30" s="5"/>
      <c r="G30" s="30" t="s">
        <v>35</v>
      </c>
      <c r="H30" s="6">
        <v>773821.85</v>
      </c>
      <c r="I30" s="6">
        <f t="shared" si="0"/>
        <v>0</v>
      </c>
      <c r="J30" s="6"/>
      <c r="K30" s="13"/>
      <c r="L30" s="82">
        <f t="shared" si="1"/>
        <v>773821.85</v>
      </c>
    </row>
    <row r="31" spans="1:12" ht="12.75">
      <c r="A31" s="5" t="s">
        <v>67</v>
      </c>
      <c r="B31" s="5" t="s">
        <v>16</v>
      </c>
      <c r="C31" s="5" t="s">
        <v>26</v>
      </c>
      <c r="D31" s="30" t="s">
        <v>38</v>
      </c>
      <c r="E31" s="30" t="s">
        <v>57</v>
      </c>
      <c r="F31" s="5"/>
      <c r="G31" s="30" t="s">
        <v>35</v>
      </c>
      <c r="H31" s="6">
        <v>169260</v>
      </c>
      <c r="I31" s="6">
        <f>+J31+K31</f>
        <v>0</v>
      </c>
      <c r="J31" s="6"/>
      <c r="K31" s="13"/>
      <c r="L31" s="82">
        <f>+H31+I31</f>
        <v>169260</v>
      </c>
    </row>
    <row r="32" spans="1:12" ht="12.75">
      <c r="A32" s="5" t="s">
        <v>67</v>
      </c>
      <c r="B32" s="5" t="s">
        <v>16</v>
      </c>
      <c r="C32" s="5" t="s">
        <v>26</v>
      </c>
      <c r="D32" s="30" t="s">
        <v>40</v>
      </c>
      <c r="E32" s="30" t="s">
        <v>46</v>
      </c>
      <c r="F32" s="5"/>
      <c r="G32" s="30" t="s">
        <v>35</v>
      </c>
      <c r="H32" s="6">
        <v>18000</v>
      </c>
      <c r="I32" s="6">
        <f>+J32+K32</f>
        <v>0</v>
      </c>
      <c r="J32" s="6"/>
      <c r="K32" s="13"/>
      <c r="L32" s="82">
        <f>+H32+I32</f>
        <v>18000</v>
      </c>
    </row>
    <row r="33" spans="1:12" ht="12.75" hidden="1">
      <c r="A33" s="5" t="s">
        <v>67</v>
      </c>
      <c r="B33" s="5" t="s">
        <v>16</v>
      </c>
      <c r="C33" s="5" t="s">
        <v>26</v>
      </c>
      <c r="D33" s="30" t="s">
        <v>38</v>
      </c>
      <c r="E33" s="30" t="s">
        <v>58</v>
      </c>
      <c r="F33" s="5"/>
      <c r="G33" s="30" t="s">
        <v>35</v>
      </c>
      <c r="H33" s="6"/>
      <c r="I33" s="6">
        <f>+J33+K33</f>
        <v>0</v>
      </c>
      <c r="J33" s="6"/>
      <c r="K33" s="13"/>
      <c r="L33" s="82">
        <f>+H33+I33</f>
        <v>0</v>
      </c>
    </row>
    <row r="34" spans="1:12" ht="12.75" hidden="1">
      <c r="A34" s="5" t="s">
        <v>67</v>
      </c>
      <c r="B34" s="5" t="s">
        <v>16</v>
      </c>
      <c r="C34" s="5" t="s">
        <v>26</v>
      </c>
      <c r="D34" s="30" t="s">
        <v>40</v>
      </c>
      <c r="E34" s="30" t="s">
        <v>47</v>
      </c>
      <c r="F34" s="5"/>
      <c r="G34" s="30" t="s">
        <v>35</v>
      </c>
      <c r="H34" s="6"/>
      <c r="I34" s="6">
        <f t="shared" si="0"/>
        <v>0</v>
      </c>
      <c r="J34" s="6"/>
      <c r="K34" s="13"/>
      <c r="L34" s="82">
        <f t="shared" si="1"/>
        <v>0</v>
      </c>
    </row>
    <row r="35" spans="1:12" ht="12.75" customHeight="1">
      <c r="A35" s="5" t="s">
        <v>67</v>
      </c>
      <c r="B35" s="5" t="s">
        <v>16</v>
      </c>
      <c r="C35" s="5" t="s">
        <v>26</v>
      </c>
      <c r="D35" s="30" t="s">
        <v>40</v>
      </c>
      <c r="E35" s="30" t="s">
        <v>48</v>
      </c>
      <c r="F35" s="5"/>
      <c r="G35" s="30" t="s">
        <v>35</v>
      </c>
      <c r="H35" s="6">
        <v>189268.82</v>
      </c>
      <c r="I35" s="6">
        <f t="shared" si="0"/>
        <v>0</v>
      </c>
      <c r="J35" s="6"/>
      <c r="K35" s="13"/>
      <c r="L35" s="82">
        <f t="shared" si="1"/>
        <v>189268.82</v>
      </c>
    </row>
    <row r="36" spans="1:12" ht="12.75" customHeight="1">
      <c r="A36" s="5" t="s">
        <v>67</v>
      </c>
      <c r="B36" s="5" t="s">
        <v>16</v>
      </c>
      <c r="C36" s="5" t="s">
        <v>26</v>
      </c>
      <c r="D36" s="30" t="s">
        <v>38</v>
      </c>
      <c r="E36" s="30" t="s">
        <v>49</v>
      </c>
      <c r="F36" s="5"/>
      <c r="G36" s="30" t="s">
        <v>35</v>
      </c>
      <c r="H36" s="6">
        <v>14968</v>
      </c>
      <c r="I36" s="6">
        <f>+J36+K36</f>
        <v>0</v>
      </c>
      <c r="J36" s="6"/>
      <c r="K36" s="13"/>
      <c r="L36" s="82">
        <f>+H36+I36</f>
        <v>14968</v>
      </c>
    </row>
    <row r="37" spans="1:12" ht="12.75" customHeight="1">
      <c r="A37" s="5" t="s">
        <v>67</v>
      </c>
      <c r="B37" s="5" t="s">
        <v>16</v>
      </c>
      <c r="C37" s="5" t="s">
        <v>26</v>
      </c>
      <c r="D37" s="30" t="s">
        <v>40</v>
      </c>
      <c r="E37" s="30" t="s">
        <v>49</v>
      </c>
      <c r="F37" s="5"/>
      <c r="G37" s="30" t="s">
        <v>35</v>
      </c>
      <c r="H37" s="6">
        <v>511106.66</v>
      </c>
      <c r="I37" s="6">
        <f t="shared" si="0"/>
        <v>0</v>
      </c>
      <c r="J37" s="6"/>
      <c r="K37" s="13"/>
      <c r="L37" s="82">
        <f t="shared" si="1"/>
        <v>511106.66</v>
      </c>
    </row>
    <row r="38" spans="1:12" ht="12.75" customHeight="1">
      <c r="A38" s="5" t="s">
        <v>67</v>
      </c>
      <c r="B38" s="5" t="s">
        <v>16</v>
      </c>
      <c r="C38" s="5" t="s">
        <v>26</v>
      </c>
      <c r="D38" s="30" t="s">
        <v>40</v>
      </c>
      <c r="E38" s="30" t="s">
        <v>59</v>
      </c>
      <c r="F38" s="5"/>
      <c r="G38" s="30" t="s">
        <v>35</v>
      </c>
      <c r="H38" s="6">
        <v>3554.66</v>
      </c>
      <c r="I38" s="6">
        <f>+J38+K38</f>
        <v>0</v>
      </c>
      <c r="J38" s="6"/>
      <c r="K38" s="13"/>
      <c r="L38" s="82">
        <f>+H38+I38</f>
        <v>3554.66</v>
      </c>
    </row>
    <row r="39" spans="1:12" ht="12.75">
      <c r="A39" s="5" t="s">
        <v>67</v>
      </c>
      <c r="B39" s="5" t="s">
        <v>16</v>
      </c>
      <c r="C39" s="5" t="s">
        <v>26</v>
      </c>
      <c r="D39" s="30" t="s">
        <v>40</v>
      </c>
      <c r="E39" s="30" t="s">
        <v>50</v>
      </c>
      <c r="F39" s="5"/>
      <c r="G39" s="30" t="s">
        <v>35</v>
      </c>
      <c r="H39" s="6">
        <v>0</v>
      </c>
      <c r="I39" s="6">
        <f t="shared" si="0"/>
        <v>0</v>
      </c>
      <c r="J39" s="6"/>
      <c r="K39" s="13"/>
      <c r="L39" s="82">
        <f t="shared" si="1"/>
        <v>0</v>
      </c>
    </row>
    <row r="40" spans="1:14" ht="12.75" customHeight="1">
      <c r="A40" s="5" t="s">
        <v>67</v>
      </c>
      <c r="B40" s="5" t="s">
        <v>16</v>
      </c>
      <c r="C40" s="5" t="s">
        <v>26</v>
      </c>
      <c r="D40" s="30" t="s">
        <v>40</v>
      </c>
      <c r="E40" s="30" t="s">
        <v>60</v>
      </c>
      <c r="F40" s="5"/>
      <c r="G40" s="30" t="s">
        <v>35</v>
      </c>
      <c r="H40" s="6">
        <v>15000</v>
      </c>
      <c r="I40" s="6">
        <f t="shared" si="0"/>
        <v>0</v>
      </c>
      <c r="J40" s="6"/>
      <c r="K40" s="13"/>
      <c r="L40" s="82">
        <f t="shared" si="1"/>
        <v>15000</v>
      </c>
      <c r="N40" s="32"/>
    </row>
    <row r="41" spans="1:12" ht="12.75" customHeight="1">
      <c r="A41" s="5" t="s">
        <v>67</v>
      </c>
      <c r="B41" s="5" t="s">
        <v>16</v>
      </c>
      <c r="C41" s="5" t="s">
        <v>26</v>
      </c>
      <c r="D41" s="30" t="s">
        <v>40</v>
      </c>
      <c r="E41" s="30" t="s">
        <v>61</v>
      </c>
      <c r="F41" s="5"/>
      <c r="G41" s="30" t="s">
        <v>35</v>
      </c>
      <c r="H41" s="6">
        <v>1431794.18</v>
      </c>
      <c r="I41" s="6">
        <f t="shared" si="0"/>
        <v>0</v>
      </c>
      <c r="J41" s="6"/>
      <c r="K41" s="13"/>
      <c r="L41" s="82">
        <f t="shared" si="1"/>
        <v>1431794.18</v>
      </c>
    </row>
    <row r="42" spans="1:12" ht="12.75" customHeight="1">
      <c r="A42" s="5" t="s">
        <v>67</v>
      </c>
      <c r="B42" s="5" t="s">
        <v>16</v>
      </c>
      <c r="C42" s="5" t="s">
        <v>26</v>
      </c>
      <c r="D42" s="30" t="s">
        <v>40</v>
      </c>
      <c r="E42" s="30" t="s">
        <v>62</v>
      </c>
      <c r="F42" s="5"/>
      <c r="G42" s="30" t="s">
        <v>35</v>
      </c>
      <c r="H42" s="6">
        <v>40000</v>
      </c>
      <c r="I42" s="6">
        <f t="shared" si="0"/>
        <v>0</v>
      </c>
      <c r="J42" s="6"/>
      <c r="K42" s="13"/>
      <c r="L42" s="82">
        <f t="shared" si="1"/>
        <v>40000</v>
      </c>
    </row>
    <row r="43" spans="1:12" ht="12.75" customHeight="1">
      <c r="A43" s="5" t="s">
        <v>67</v>
      </c>
      <c r="B43" s="5" t="s">
        <v>16</v>
      </c>
      <c r="C43" s="5" t="s">
        <v>26</v>
      </c>
      <c r="D43" s="30" t="s">
        <v>40</v>
      </c>
      <c r="E43" s="30" t="s">
        <v>65</v>
      </c>
      <c r="F43" s="5"/>
      <c r="G43" s="30" t="s">
        <v>35</v>
      </c>
      <c r="H43" s="6">
        <v>30000</v>
      </c>
      <c r="I43" s="6">
        <f>+J43+K43</f>
        <v>0</v>
      </c>
      <c r="J43" s="6"/>
      <c r="K43" s="13"/>
      <c r="L43" s="82">
        <f>+H43+I43</f>
        <v>30000</v>
      </c>
    </row>
    <row r="44" spans="1:12" ht="12.75" customHeight="1">
      <c r="A44" s="5" t="s">
        <v>67</v>
      </c>
      <c r="B44" s="5" t="s">
        <v>16</v>
      </c>
      <c r="C44" s="5" t="s">
        <v>26</v>
      </c>
      <c r="D44" s="30" t="s">
        <v>41</v>
      </c>
      <c r="E44" s="30" t="s">
        <v>55</v>
      </c>
      <c r="F44" s="5"/>
      <c r="G44" s="30" t="s">
        <v>35</v>
      </c>
      <c r="H44" s="6">
        <v>0</v>
      </c>
      <c r="I44" s="6">
        <f t="shared" si="0"/>
        <v>0</v>
      </c>
      <c r="J44" s="6"/>
      <c r="K44" s="13"/>
      <c r="L44" s="16">
        <f t="shared" si="1"/>
        <v>0</v>
      </c>
    </row>
    <row r="45" spans="1:12" ht="12.75" customHeight="1" hidden="1">
      <c r="A45" s="5" t="s">
        <v>67</v>
      </c>
      <c r="B45" s="5" t="s">
        <v>16</v>
      </c>
      <c r="C45" s="5" t="s">
        <v>26</v>
      </c>
      <c r="D45" s="30" t="s">
        <v>42</v>
      </c>
      <c r="E45" s="30" t="s">
        <v>56</v>
      </c>
      <c r="F45" s="5"/>
      <c r="G45" s="30" t="s">
        <v>35</v>
      </c>
      <c r="H45" s="6"/>
      <c r="I45" s="6">
        <f>+J45+K45</f>
        <v>0</v>
      </c>
      <c r="J45" s="6"/>
      <c r="K45" s="13"/>
      <c r="L45" s="16">
        <f>+H45+I45</f>
        <v>0</v>
      </c>
    </row>
    <row r="46" spans="1:12" ht="12.75">
      <c r="A46" s="5" t="s">
        <v>67</v>
      </c>
      <c r="B46" s="5" t="s">
        <v>16</v>
      </c>
      <c r="C46" s="5" t="s">
        <v>26</v>
      </c>
      <c r="D46" s="30" t="s">
        <v>40</v>
      </c>
      <c r="E46" s="30" t="s">
        <v>61</v>
      </c>
      <c r="F46" s="5"/>
      <c r="G46" s="30" t="s">
        <v>33</v>
      </c>
      <c r="H46" s="6">
        <v>104740.06</v>
      </c>
      <c r="I46" s="6">
        <f>+J46+K46</f>
        <v>0</v>
      </c>
      <c r="J46" s="6"/>
      <c r="K46" s="13"/>
      <c r="L46" s="16">
        <f>+H46+I46</f>
        <v>104740.06</v>
      </c>
    </row>
    <row r="47" spans="1:12" ht="12.75" hidden="1">
      <c r="A47" s="5" t="s">
        <v>67</v>
      </c>
      <c r="B47" s="5" t="s">
        <v>16</v>
      </c>
      <c r="C47" s="5" t="s">
        <v>26</v>
      </c>
      <c r="D47" s="30" t="s">
        <v>40</v>
      </c>
      <c r="E47" s="30" t="s">
        <v>63</v>
      </c>
      <c r="F47" s="5"/>
      <c r="G47" s="30" t="s">
        <v>33</v>
      </c>
      <c r="H47" s="6"/>
      <c r="I47" s="6">
        <f>+J47+K47</f>
        <v>0</v>
      </c>
      <c r="J47" s="6"/>
      <c r="K47" s="13"/>
      <c r="L47" s="16">
        <f>+H47+I47</f>
        <v>0</v>
      </c>
    </row>
    <row r="48" spans="1:12" ht="12.75" hidden="1">
      <c r="A48" s="5" t="s">
        <v>67</v>
      </c>
      <c r="B48" s="5" t="s">
        <v>16</v>
      </c>
      <c r="C48" s="5" t="s">
        <v>26</v>
      </c>
      <c r="D48" s="30" t="s">
        <v>40</v>
      </c>
      <c r="E48" s="30" t="s">
        <v>62</v>
      </c>
      <c r="F48" s="5"/>
      <c r="G48" s="30" t="s">
        <v>33</v>
      </c>
      <c r="H48" s="6"/>
      <c r="I48" s="6">
        <f>+J48+K48</f>
        <v>0</v>
      </c>
      <c r="J48" s="6"/>
      <c r="K48" s="13"/>
      <c r="L48" s="16">
        <f>+H48+I48</f>
        <v>0</v>
      </c>
    </row>
    <row r="49" spans="1:12" ht="12.75" hidden="1">
      <c r="A49" s="5" t="s">
        <v>67</v>
      </c>
      <c r="B49" s="5" t="s">
        <v>16</v>
      </c>
      <c r="C49" s="5" t="s">
        <v>26</v>
      </c>
      <c r="D49" s="30" t="s">
        <v>40</v>
      </c>
      <c r="E49" s="30"/>
      <c r="F49" s="5"/>
      <c r="G49" s="30"/>
      <c r="H49" s="6"/>
      <c r="I49" s="6">
        <f t="shared" si="0"/>
        <v>0</v>
      </c>
      <c r="J49" s="6"/>
      <c r="K49" s="13"/>
      <c r="L49" s="16">
        <f t="shared" si="1"/>
        <v>0</v>
      </c>
    </row>
    <row r="50" spans="1:12" ht="12.75" hidden="1">
      <c r="A50" s="5" t="s">
        <v>67</v>
      </c>
      <c r="B50" s="5" t="s">
        <v>16</v>
      </c>
      <c r="C50" s="5" t="s">
        <v>26</v>
      </c>
      <c r="D50" s="30" t="s">
        <v>40</v>
      </c>
      <c r="E50" s="30"/>
      <c r="F50" s="5"/>
      <c r="G50" s="30"/>
      <c r="H50" s="6"/>
      <c r="I50" s="6">
        <f t="shared" si="0"/>
        <v>0</v>
      </c>
      <c r="J50" s="6"/>
      <c r="K50" s="13"/>
      <c r="L50" s="16">
        <f t="shared" si="1"/>
        <v>0</v>
      </c>
    </row>
    <row r="51" spans="1:12" ht="12.75" hidden="1">
      <c r="A51" s="5" t="s">
        <v>67</v>
      </c>
      <c r="B51" s="5" t="s">
        <v>16</v>
      </c>
      <c r="C51" s="5" t="s">
        <v>26</v>
      </c>
      <c r="D51" s="30" t="s">
        <v>41</v>
      </c>
      <c r="E51" s="30"/>
      <c r="F51" s="5"/>
      <c r="G51" s="30"/>
      <c r="H51" s="6"/>
      <c r="I51" s="6">
        <f t="shared" si="0"/>
        <v>0</v>
      </c>
      <c r="J51" s="6"/>
      <c r="K51" s="13"/>
      <c r="L51" s="16">
        <f t="shared" si="1"/>
        <v>0</v>
      </c>
    </row>
    <row r="52" spans="1:12" ht="12.75" hidden="1">
      <c r="A52" s="5" t="s">
        <v>67</v>
      </c>
      <c r="B52" s="5" t="s">
        <v>16</v>
      </c>
      <c r="C52" s="5" t="s">
        <v>26</v>
      </c>
      <c r="D52" s="30" t="s">
        <v>42</v>
      </c>
      <c r="E52" s="30"/>
      <c r="F52" s="5"/>
      <c r="G52" s="30"/>
      <c r="H52" s="6"/>
      <c r="I52" s="6">
        <f t="shared" si="0"/>
        <v>0</v>
      </c>
      <c r="J52" s="6"/>
      <c r="K52" s="13"/>
      <c r="L52" s="16">
        <f t="shared" si="1"/>
        <v>0</v>
      </c>
    </row>
    <row r="53" spans="1:12" ht="12.75" customHeight="1" hidden="1">
      <c r="A53" s="5" t="s">
        <v>67</v>
      </c>
      <c r="B53" s="5" t="s">
        <v>16</v>
      </c>
      <c r="C53" s="5" t="s">
        <v>26</v>
      </c>
      <c r="D53" s="30" t="s">
        <v>40</v>
      </c>
      <c r="E53" s="30"/>
      <c r="F53" s="5"/>
      <c r="G53" s="30"/>
      <c r="H53" s="6"/>
      <c r="I53" s="6">
        <f t="shared" si="0"/>
        <v>0</v>
      </c>
      <c r="J53" s="6"/>
      <c r="K53" s="13"/>
      <c r="L53" s="16">
        <f t="shared" si="1"/>
        <v>0</v>
      </c>
    </row>
    <row r="54" spans="1:12" ht="12.75" customHeight="1" hidden="1">
      <c r="A54" s="5" t="s">
        <v>67</v>
      </c>
      <c r="B54" s="5" t="s">
        <v>16</v>
      </c>
      <c r="C54" s="5" t="s">
        <v>26</v>
      </c>
      <c r="D54" s="30" t="s">
        <v>40</v>
      </c>
      <c r="E54" s="30"/>
      <c r="F54" s="5"/>
      <c r="G54" s="30"/>
      <c r="H54" s="6"/>
      <c r="I54" s="6">
        <f t="shared" si="0"/>
        <v>0</v>
      </c>
      <c r="J54" s="6"/>
      <c r="K54" s="13"/>
      <c r="L54" s="16">
        <f t="shared" si="1"/>
        <v>0</v>
      </c>
    </row>
    <row r="55" spans="1:12" ht="12.75" customHeight="1">
      <c r="A55" s="5" t="s">
        <v>67</v>
      </c>
      <c r="B55" s="5" t="s">
        <v>16</v>
      </c>
      <c r="C55" s="5" t="s">
        <v>26</v>
      </c>
      <c r="D55" s="30" t="s">
        <v>37</v>
      </c>
      <c r="E55" s="30" t="s">
        <v>43</v>
      </c>
      <c r="F55" s="5"/>
      <c r="G55" s="30" t="s">
        <v>36</v>
      </c>
      <c r="H55" s="6">
        <f>11933405.53+37337.98</f>
        <v>11970743.51</v>
      </c>
      <c r="I55" s="6">
        <f>+J55+K55</f>
        <v>0</v>
      </c>
      <c r="J55" s="6"/>
      <c r="K55" s="13"/>
      <c r="L55" s="16">
        <f>+H55+I55</f>
        <v>11970743.51</v>
      </c>
    </row>
    <row r="56" spans="1:12" ht="12.75" customHeight="1">
      <c r="A56" s="5" t="s">
        <v>67</v>
      </c>
      <c r="B56" s="5" t="s">
        <v>16</v>
      </c>
      <c r="C56" s="5" t="s">
        <v>26</v>
      </c>
      <c r="D56" s="30" t="s">
        <v>37</v>
      </c>
      <c r="E56" s="30" t="s">
        <v>64</v>
      </c>
      <c r="F56" s="5"/>
      <c r="G56" s="30" t="s">
        <v>36</v>
      </c>
      <c r="H56" s="6">
        <v>100000</v>
      </c>
      <c r="I56" s="6">
        <f t="shared" si="0"/>
        <v>0</v>
      </c>
      <c r="J56" s="6"/>
      <c r="K56" s="13"/>
      <c r="L56" s="16">
        <f t="shared" si="1"/>
        <v>100000</v>
      </c>
    </row>
    <row r="57" spans="1:12" ht="12.75" customHeight="1">
      <c r="A57" s="5" t="s">
        <v>67</v>
      </c>
      <c r="B57" s="5" t="s">
        <v>16</v>
      </c>
      <c r="C57" s="5" t="s">
        <v>26</v>
      </c>
      <c r="D57" s="30" t="s">
        <v>39</v>
      </c>
      <c r="E57" s="30" t="s">
        <v>45</v>
      </c>
      <c r="F57" s="5"/>
      <c r="G57" s="30" t="s">
        <v>36</v>
      </c>
      <c r="H57" s="6">
        <v>3634088.47</v>
      </c>
      <c r="I57" s="6">
        <f t="shared" si="0"/>
        <v>0</v>
      </c>
      <c r="J57" s="6"/>
      <c r="K57" s="13"/>
      <c r="L57" s="16">
        <f t="shared" si="1"/>
        <v>3634088.47</v>
      </c>
    </row>
    <row r="58" spans="1:12" ht="12.75" customHeight="1">
      <c r="A58" s="5" t="s">
        <v>67</v>
      </c>
      <c r="B58" s="5" t="s">
        <v>16</v>
      </c>
      <c r="C58" s="5" t="s">
        <v>26</v>
      </c>
      <c r="D58" s="30" t="s">
        <v>40</v>
      </c>
      <c r="E58" s="30" t="s">
        <v>46</v>
      </c>
      <c r="F58" s="5"/>
      <c r="G58" s="30" t="s">
        <v>36</v>
      </c>
      <c r="H58" s="6">
        <v>111000</v>
      </c>
      <c r="I58" s="6">
        <f t="shared" si="0"/>
        <v>0</v>
      </c>
      <c r="J58" s="6"/>
      <c r="K58" s="13"/>
      <c r="L58" s="16">
        <f t="shared" si="1"/>
        <v>111000</v>
      </c>
    </row>
    <row r="59" spans="1:12" ht="12.75" customHeight="1">
      <c r="A59" s="5" t="s">
        <v>67</v>
      </c>
      <c r="B59" s="5" t="s">
        <v>16</v>
      </c>
      <c r="C59" s="5" t="s">
        <v>26</v>
      </c>
      <c r="D59" s="30" t="s">
        <v>40</v>
      </c>
      <c r="E59" s="30" t="s">
        <v>49</v>
      </c>
      <c r="F59" s="5"/>
      <c r="G59" s="30" t="s">
        <v>36</v>
      </c>
      <c r="H59" s="6">
        <v>20000</v>
      </c>
      <c r="I59" s="6">
        <f t="shared" si="0"/>
        <v>0</v>
      </c>
      <c r="J59" s="6"/>
      <c r="K59" s="13"/>
      <c r="L59" s="16">
        <f t="shared" si="1"/>
        <v>20000</v>
      </c>
    </row>
    <row r="60" spans="1:12" ht="12.75" customHeight="1">
      <c r="A60" s="5" t="s">
        <v>67</v>
      </c>
      <c r="B60" s="5" t="s">
        <v>16</v>
      </c>
      <c r="C60" s="5" t="s">
        <v>26</v>
      </c>
      <c r="D60" s="30" t="s">
        <v>40</v>
      </c>
      <c r="E60" s="30" t="s">
        <v>50</v>
      </c>
      <c r="F60" s="5"/>
      <c r="G60" s="30" t="s">
        <v>36</v>
      </c>
      <c r="H60" s="6">
        <v>80000</v>
      </c>
      <c r="I60" s="6">
        <f t="shared" si="0"/>
        <v>0</v>
      </c>
      <c r="J60" s="6"/>
      <c r="K60" s="13"/>
      <c r="L60" s="16">
        <f t="shared" si="1"/>
        <v>80000</v>
      </c>
    </row>
    <row r="61" spans="1:12" ht="12.75" customHeight="1">
      <c r="A61" s="5" t="s">
        <v>67</v>
      </c>
      <c r="B61" s="5" t="s">
        <v>16</v>
      </c>
      <c r="C61" s="5" t="s">
        <v>26</v>
      </c>
      <c r="D61" s="30" t="s">
        <v>40</v>
      </c>
      <c r="E61" s="30" t="s">
        <v>62</v>
      </c>
      <c r="F61" s="5"/>
      <c r="G61" s="30" t="s">
        <v>36</v>
      </c>
      <c r="H61" s="6">
        <v>52600</v>
      </c>
      <c r="I61" s="6">
        <f t="shared" si="0"/>
        <v>0</v>
      </c>
      <c r="J61" s="6"/>
      <c r="K61" s="13"/>
      <c r="L61" s="16">
        <f t="shared" si="1"/>
        <v>52600</v>
      </c>
    </row>
    <row r="62" spans="1:12" ht="12.75" customHeight="1" hidden="1">
      <c r="A62" s="5" t="s">
        <v>67</v>
      </c>
      <c r="B62" s="5" t="s">
        <v>16</v>
      </c>
      <c r="C62" s="5" t="s">
        <v>26</v>
      </c>
      <c r="D62" s="5" t="s">
        <v>77</v>
      </c>
      <c r="E62" s="5" t="s">
        <v>47</v>
      </c>
      <c r="F62" s="5"/>
      <c r="G62" s="5" t="s">
        <v>75</v>
      </c>
      <c r="H62" s="6">
        <v>0</v>
      </c>
      <c r="I62" s="6">
        <f t="shared" si="0"/>
        <v>0</v>
      </c>
      <c r="J62" s="6"/>
      <c r="K62" s="13"/>
      <c r="L62" s="16">
        <f t="shared" si="1"/>
        <v>0</v>
      </c>
    </row>
    <row r="63" spans="1:12" ht="12.75" hidden="1">
      <c r="A63" s="5"/>
      <c r="B63" s="5" t="s">
        <v>16</v>
      </c>
      <c r="C63" s="5" t="s">
        <v>26</v>
      </c>
      <c r="D63" s="5"/>
      <c r="E63" s="5"/>
      <c r="F63" s="5"/>
      <c r="G63" s="5"/>
      <c r="H63" s="6">
        <v>0</v>
      </c>
      <c r="I63" s="6">
        <f>+J63+K63</f>
        <v>0</v>
      </c>
      <c r="J63" s="6"/>
      <c r="K63" s="13"/>
      <c r="L63" s="16">
        <f>+H63+I63</f>
        <v>0</v>
      </c>
    </row>
    <row r="64" spans="1:12" ht="12.75" hidden="1">
      <c r="A64" s="5"/>
      <c r="B64" s="5" t="s">
        <v>16</v>
      </c>
      <c r="C64" s="5" t="s">
        <v>26</v>
      </c>
      <c r="D64" s="5"/>
      <c r="E64" s="5"/>
      <c r="F64" s="5"/>
      <c r="G64" s="5"/>
      <c r="H64" s="6">
        <v>0</v>
      </c>
      <c r="I64" s="6">
        <f>+J64+K64</f>
        <v>0</v>
      </c>
      <c r="J64" s="6"/>
      <c r="K64" s="13"/>
      <c r="L64" s="16">
        <f>+H64+I64</f>
        <v>0</v>
      </c>
    </row>
    <row r="65" spans="1:12" ht="12.75" hidden="1">
      <c r="A65" s="5"/>
      <c r="B65" s="5" t="s">
        <v>16</v>
      </c>
      <c r="C65" s="5" t="s">
        <v>26</v>
      </c>
      <c r="D65" s="5"/>
      <c r="E65" s="5"/>
      <c r="F65" s="5"/>
      <c r="G65" s="5"/>
      <c r="H65" s="6">
        <v>0</v>
      </c>
      <c r="I65" s="6">
        <f>+J65+K65</f>
        <v>0</v>
      </c>
      <c r="J65" s="6"/>
      <c r="K65" s="13"/>
      <c r="L65" s="16">
        <f>+H65+I65</f>
        <v>0</v>
      </c>
    </row>
    <row r="66" spans="1:12" ht="12.75" hidden="1">
      <c r="A66" s="5"/>
      <c r="B66" s="5" t="s">
        <v>16</v>
      </c>
      <c r="C66" s="5" t="s">
        <v>26</v>
      </c>
      <c r="D66" s="5"/>
      <c r="E66" s="5"/>
      <c r="F66" s="5"/>
      <c r="G66" s="5"/>
      <c r="H66" s="6">
        <v>0</v>
      </c>
      <c r="I66" s="6">
        <f>+J66+K66</f>
        <v>0</v>
      </c>
      <c r="J66" s="6"/>
      <c r="K66" s="13"/>
      <c r="L66" s="16">
        <f>+H66+I66</f>
        <v>0</v>
      </c>
    </row>
    <row r="67" spans="1:12" ht="12.75" hidden="1">
      <c r="A67" s="5"/>
      <c r="B67" s="5" t="s">
        <v>16</v>
      </c>
      <c r="C67" s="5" t="s">
        <v>26</v>
      </c>
      <c r="D67" s="5"/>
      <c r="E67" s="5"/>
      <c r="F67" s="5"/>
      <c r="G67" s="5"/>
      <c r="H67" s="6">
        <v>0</v>
      </c>
      <c r="I67" s="6">
        <f>+J67+K67</f>
        <v>0</v>
      </c>
      <c r="J67" s="6"/>
      <c r="K67" s="13"/>
      <c r="L67" s="16">
        <f>+H67+I67</f>
        <v>0</v>
      </c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1"/>
    </row>
    <row r="69" spans="1:12" ht="12.75">
      <c r="A69" s="57" t="s">
        <v>11</v>
      </c>
      <c r="B69" s="57"/>
      <c r="C69" s="57"/>
      <c r="D69" s="57"/>
      <c r="E69" s="57"/>
      <c r="F69" s="58"/>
      <c r="G69" s="58"/>
      <c r="H69" s="58"/>
      <c r="I69" s="8"/>
      <c r="J69" s="58" t="s">
        <v>52</v>
      </c>
      <c r="K69" s="58"/>
      <c r="L69" s="9"/>
    </row>
    <row r="70" spans="1:12" ht="12.75">
      <c r="A70" s="8"/>
      <c r="B70" s="8"/>
      <c r="C70" s="8"/>
      <c r="D70" s="8"/>
      <c r="E70" s="8"/>
      <c r="F70" s="7"/>
      <c r="G70" s="7"/>
      <c r="H70" s="7" t="s">
        <v>12</v>
      </c>
      <c r="I70" s="8"/>
      <c r="J70" s="53" t="s">
        <v>13</v>
      </c>
      <c r="K70" s="53"/>
      <c r="L70" s="8"/>
    </row>
    <row r="71" spans="1:12" ht="12.75">
      <c r="A71" s="59" t="s">
        <v>14</v>
      </c>
      <c r="B71" s="59"/>
      <c r="C71" s="59"/>
      <c r="D71" s="59"/>
      <c r="E71" s="59"/>
      <c r="F71" s="58"/>
      <c r="G71" s="58"/>
      <c r="H71" s="58"/>
      <c r="I71" s="8"/>
      <c r="J71" s="58" t="s">
        <v>84</v>
      </c>
      <c r="K71" s="58"/>
      <c r="L71" s="8"/>
    </row>
    <row r="72" spans="1:12" ht="12.75">
      <c r="A72" s="8"/>
      <c r="B72" s="8"/>
      <c r="C72" s="8"/>
      <c r="D72" s="8"/>
      <c r="E72" s="8"/>
      <c r="F72" s="7"/>
      <c r="G72" s="7"/>
      <c r="H72" s="7" t="s">
        <v>12</v>
      </c>
      <c r="I72" s="8"/>
      <c r="J72" s="53" t="s">
        <v>13</v>
      </c>
      <c r="K72" s="53"/>
      <c r="L72" s="8"/>
    </row>
    <row r="73" spans="1:12" ht="12.75">
      <c r="A73" s="8"/>
      <c r="B73" s="8"/>
      <c r="C73" s="8"/>
      <c r="D73" s="8"/>
      <c r="E73" s="8"/>
      <c r="F73" s="11"/>
      <c r="G73" s="11"/>
      <c r="H73" s="11"/>
      <c r="I73" s="8"/>
      <c r="J73" s="12"/>
      <c r="K73" s="12"/>
      <c r="L73" s="8"/>
    </row>
    <row r="74" spans="1:12" ht="12.75">
      <c r="A74" s="54" t="s">
        <v>83</v>
      </c>
      <c r="B74" s="54"/>
      <c r="C74" s="54"/>
      <c r="D74" s="54"/>
      <c r="E74" s="54"/>
      <c r="F74" s="8"/>
      <c r="G74" s="8"/>
      <c r="H74" s="8"/>
      <c r="I74" s="8"/>
      <c r="J74" s="8"/>
      <c r="K74" s="8"/>
      <c r="L74" s="8"/>
    </row>
    <row r="76" spans="1:4" ht="12.75">
      <c r="A76" s="1" t="s">
        <v>17</v>
      </c>
      <c r="C76" s="55" t="s">
        <v>87</v>
      </c>
      <c r="D76" s="55"/>
    </row>
    <row r="77" spans="1:4" ht="12.75">
      <c r="A77" s="1" t="s">
        <v>18</v>
      </c>
      <c r="C77" s="56">
        <v>41716</v>
      </c>
      <c r="D77" s="56"/>
    </row>
  </sheetData>
  <sheetProtection/>
  <mergeCells count="35">
    <mergeCell ref="I13:I14"/>
    <mergeCell ref="A7:K7"/>
    <mergeCell ref="A9:F9"/>
    <mergeCell ref="H9:J9"/>
    <mergeCell ref="A10:F10"/>
    <mergeCell ref="H10:J10"/>
    <mergeCell ref="A11:C11"/>
    <mergeCell ref="J13:K13"/>
    <mergeCell ref="L13:L14"/>
    <mergeCell ref="A16:F16"/>
    <mergeCell ref="B17:C17"/>
    <mergeCell ref="B18:C18"/>
    <mergeCell ref="A19:F19"/>
    <mergeCell ref="A13:D13"/>
    <mergeCell ref="E13:E14"/>
    <mergeCell ref="F13:F14"/>
    <mergeCell ref="G13:G14"/>
    <mergeCell ref="H13:H14"/>
    <mergeCell ref="J71:K71"/>
    <mergeCell ref="B20:C20"/>
    <mergeCell ref="B21:C21"/>
    <mergeCell ref="B22:C22"/>
    <mergeCell ref="B23:C23"/>
    <mergeCell ref="B24:C24"/>
    <mergeCell ref="A25:F25"/>
    <mergeCell ref="J72:K72"/>
    <mergeCell ref="A74:E74"/>
    <mergeCell ref="C76:D76"/>
    <mergeCell ref="C77:D77"/>
    <mergeCell ref="A69:E69"/>
    <mergeCell ref="F69:H69"/>
    <mergeCell ref="J69:K69"/>
    <mergeCell ref="J70:K70"/>
    <mergeCell ref="A71:E71"/>
    <mergeCell ref="F71:H71"/>
  </mergeCells>
  <printOptions/>
  <pageMargins left="0.1968503937007874" right="0.1968503937007874" top="0.31496062992125984" bottom="0.7480314960629921" header="0.31496062992125984" footer="0.31496062992125984"/>
  <pageSetup fitToHeight="1" fitToWidth="1" horizontalDpi="600" verticalDpi="600" orientation="portrait" paperSize="9" scale="83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30">
      <selection activeCell="C76" sqref="C76:D76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9" width="13.7109375" style="1" customWidth="1"/>
    <col min="10" max="10" width="16.140625" style="1" customWidth="1"/>
    <col min="11" max="11" width="15.421875" style="1" customWidth="1"/>
    <col min="12" max="12" width="15.7109375" style="1" customWidth="1"/>
    <col min="13" max="14" width="11.421875" style="1" customWidth="1"/>
    <col min="15" max="16384" width="9.140625" style="1" customWidth="1"/>
  </cols>
  <sheetData>
    <row r="1" ht="12.75">
      <c r="L1" s="10" t="s">
        <v>32</v>
      </c>
    </row>
    <row r="2" ht="12.75">
      <c r="L2" s="27" t="s">
        <v>30</v>
      </c>
    </row>
    <row r="3" ht="12.75">
      <c r="L3" s="27" t="s">
        <v>31</v>
      </c>
    </row>
    <row r="7" spans="1:12" ht="29.25" customHeight="1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21" t="s">
        <v>0</v>
      </c>
    </row>
    <row r="8" spans="1:12" ht="22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20" t="s">
        <v>1</v>
      </c>
      <c r="L8" s="22" t="s">
        <v>82</v>
      </c>
    </row>
    <row r="9" spans="1:12" ht="42" customHeight="1">
      <c r="A9" s="77" t="s">
        <v>2</v>
      </c>
      <c r="B9" s="77"/>
      <c r="C9" s="77"/>
      <c r="D9" s="77"/>
      <c r="E9" s="77"/>
      <c r="F9" s="77"/>
      <c r="G9" s="42"/>
      <c r="H9" s="78" t="s">
        <v>66</v>
      </c>
      <c r="I9" s="78"/>
      <c r="J9" s="78"/>
      <c r="K9" s="20" t="s">
        <v>19</v>
      </c>
      <c r="L9" s="22" t="s">
        <v>53</v>
      </c>
    </row>
    <row r="10" spans="1:12" ht="70.5" customHeight="1">
      <c r="A10" s="77" t="s">
        <v>3</v>
      </c>
      <c r="B10" s="77"/>
      <c r="C10" s="77"/>
      <c r="D10" s="77"/>
      <c r="E10" s="77"/>
      <c r="F10" s="77"/>
      <c r="G10" s="42"/>
      <c r="H10" s="79" t="s">
        <v>51</v>
      </c>
      <c r="I10" s="79"/>
      <c r="J10" s="79"/>
      <c r="K10" s="26"/>
      <c r="L10" s="23"/>
    </row>
    <row r="11" spans="1:12" ht="25.5" customHeight="1">
      <c r="A11" s="77" t="s">
        <v>4</v>
      </c>
      <c r="B11" s="77"/>
      <c r="C11" s="77"/>
      <c r="D11" s="42"/>
      <c r="E11" s="42"/>
      <c r="F11" s="42"/>
      <c r="G11" s="42"/>
      <c r="H11" s="3" t="s">
        <v>34</v>
      </c>
      <c r="I11" s="2"/>
      <c r="J11" s="2"/>
      <c r="K11" s="25"/>
      <c r="L11" s="24"/>
    </row>
    <row r="12" spans="1:12" ht="12.75">
      <c r="A12" s="14"/>
      <c r="B12" s="14"/>
      <c r="C12" s="14"/>
      <c r="D12" s="14"/>
      <c r="E12" s="3"/>
      <c r="F12" s="3"/>
      <c r="G12" s="3"/>
      <c r="I12" s="3"/>
      <c r="J12" s="3"/>
      <c r="K12" s="3"/>
      <c r="L12" s="14"/>
    </row>
    <row r="13" spans="1:12" ht="15.75" customHeight="1">
      <c r="A13" s="70" t="s">
        <v>5</v>
      </c>
      <c r="B13" s="70"/>
      <c r="C13" s="70"/>
      <c r="D13" s="70"/>
      <c r="E13" s="71" t="s">
        <v>6</v>
      </c>
      <c r="F13" s="73" t="s">
        <v>7</v>
      </c>
      <c r="G13" s="73" t="s">
        <v>27</v>
      </c>
      <c r="H13" s="65" t="s">
        <v>78</v>
      </c>
      <c r="I13" s="65" t="s">
        <v>21</v>
      </c>
      <c r="J13" s="80" t="s">
        <v>20</v>
      </c>
      <c r="K13" s="81"/>
      <c r="L13" s="65" t="s">
        <v>79</v>
      </c>
    </row>
    <row r="14" spans="1:12" ht="36" customHeight="1">
      <c r="A14" s="19" t="s">
        <v>22</v>
      </c>
      <c r="B14" s="19" t="s">
        <v>23</v>
      </c>
      <c r="C14" s="19" t="s">
        <v>24</v>
      </c>
      <c r="D14" s="19" t="s">
        <v>25</v>
      </c>
      <c r="E14" s="72"/>
      <c r="F14" s="74"/>
      <c r="G14" s="74"/>
      <c r="H14" s="66"/>
      <c r="I14" s="66"/>
      <c r="J14" s="31" t="s">
        <v>72</v>
      </c>
      <c r="K14" s="31" t="s">
        <v>73</v>
      </c>
      <c r="L14" s="66"/>
    </row>
    <row r="15" spans="1:12" ht="16.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40">
        <v>8</v>
      </c>
      <c r="I15" s="40" t="s">
        <v>28</v>
      </c>
      <c r="J15" s="40">
        <v>10</v>
      </c>
      <c r="K15" s="40">
        <v>11</v>
      </c>
      <c r="L15" s="40" t="s">
        <v>29</v>
      </c>
    </row>
    <row r="16" spans="1:13" ht="12.75" customHeight="1">
      <c r="A16" s="67" t="s">
        <v>8</v>
      </c>
      <c r="B16" s="68"/>
      <c r="C16" s="68"/>
      <c r="D16" s="68"/>
      <c r="E16" s="68"/>
      <c r="F16" s="69"/>
      <c r="G16" s="39"/>
      <c r="H16" s="28">
        <f>SUM(H17:H18)</f>
        <v>142078.04</v>
      </c>
      <c r="I16" s="17">
        <f>+J16+K16</f>
        <v>0</v>
      </c>
      <c r="J16" s="17">
        <f>+SUM(J17:J18)</f>
        <v>0</v>
      </c>
      <c r="K16" s="17">
        <f>+SUM(K17:K18)</f>
        <v>0</v>
      </c>
      <c r="L16" s="18">
        <f>+H16+I16</f>
        <v>142078.04</v>
      </c>
      <c r="M16" s="32">
        <f>L16+L19-L25</f>
        <v>0</v>
      </c>
    </row>
    <row r="17" spans="1:12" ht="12.75" customHeight="1">
      <c r="A17" s="5" t="s">
        <v>67</v>
      </c>
      <c r="B17" s="60" t="s">
        <v>68</v>
      </c>
      <c r="C17" s="61"/>
      <c r="D17" s="5" t="s">
        <v>69</v>
      </c>
      <c r="E17" s="5" t="s">
        <v>54</v>
      </c>
      <c r="F17" s="5"/>
      <c r="G17" s="5" t="s">
        <v>33</v>
      </c>
      <c r="H17" s="6">
        <v>104740.06</v>
      </c>
      <c r="I17" s="6">
        <f>+J17+K17</f>
        <v>0</v>
      </c>
      <c r="J17" s="6"/>
      <c r="K17" s="13"/>
      <c r="L17" s="16">
        <f>+H17+I17</f>
        <v>104740.06</v>
      </c>
    </row>
    <row r="18" spans="1:12" ht="12.75" customHeight="1">
      <c r="A18" s="5" t="s">
        <v>67</v>
      </c>
      <c r="B18" s="60" t="s">
        <v>68</v>
      </c>
      <c r="C18" s="61"/>
      <c r="D18" s="5" t="s">
        <v>69</v>
      </c>
      <c r="E18" s="5" t="s">
        <v>54</v>
      </c>
      <c r="F18" s="5"/>
      <c r="G18" s="5" t="s">
        <v>36</v>
      </c>
      <c r="H18" s="6">
        <v>37337.98</v>
      </c>
      <c r="I18" s="6">
        <f>+J18+K18</f>
        <v>0</v>
      </c>
      <c r="J18" s="6"/>
      <c r="K18" s="13"/>
      <c r="L18" s="16">
        <f>+H18+I18</f>
        <v>37337.98</v>
      </c>
    </row>
    <row r="19" spans="1:12" ht="12.75" customHeight="1">
      <c r="A19" s="62" t="s">
        <v>9</v>
      </c>
      <c r="B19" s="63"/>
      <c r="C19" s="63"/>
      <c r="D19" s="63"/>
      <c r="E19" s="63"/>
      <c r="F19" s="64"/>
      <c r="G19" s="38"/>
      <c r="H19" s="29">
        <f>SUM(H20:H24)</f>
        <v>22617392.17</v>
      </c>
      <c r="I19" s="4">
        <f>+J19+K19</f>
        <v>0</v>
      </c>
      <c r="J19" s="4">
        <f>+SUM(J20:J24)</f>
        <v>0</v>
      </c>
      <c r="K19" s="4">
        <f>+SUM(K20:K24)</f>
        <v>0</v>
      </c>
      <c r="L19" s="15">
        <f>+H19+I19</f>
        <v>22617392.17</v>
      </c>
    </row>
    <row r="20" spans="1:12" ht="12.75">
      <c r="A20" s="5" t="s">
        <v>67</v>
      </c>
      <c r="B20" s="60" t="s">
        <v>70</v>
      </c>
      <c r="C20" s="61"/>
      <c r="D20" s="5" t="s">
        <v>69</v>
      </c>
      <c r="E20" s="5" t="s">
        <v>71</v>
      </c>
      <c r="F20" s="5"/>
      <c r="G20" s="5" t="s">
        <v>33</v>
      </c>
      <c r="H20" s="6">
        <v>927200</v>
      </c>
      <c r="I20" s="6">
        <f aca="true" t="shared" si="0" ref="I20:I62">+J20+K20</f>
        <v>0</v>
      </c>
      <c r="J20" s="6"/>
      <c r="K20" s="13"/>
      <c r="L20" s="16">
        <f aca="true" t="shared" si="1" ref="L20:L62">+H20+I20</f>
        <v>927200</v>
      </c>
    </row>
    <row r="21" spans="1:12" ht="12.75">
      <c r="A21" s="5" t="s">
        <v>67</v>
      </c>
      <c r="B21" s="60" t="s">
        <v>70</v>
      </c>
      <c r="C21" s="61"/>
      <c r="D21" s="5" t="s">
        <v>69</v>
      </c>
      <c r="E21" s="5" t="s">
        <v>71</v>
      </c>
      <c r="F21" s="5"/>
      <c r="G21" s="5" t="s">
        <v>35</v>
      </c>
      <c r="H21" s="6">
        <v>5759098.17</v>
      </c>
      <c r="I21" s="6">
        <f t="shared" si="0"/>
        <v>0</v>
      </c>
      <c r="J21" s="6"/>
      <c r="K21" s="13"/>
      <c r="L21" s="16">
        <f t="shared" si="1"/>
        <v>5759098.17</v>
      </c>
    </row>
    <row r="22" spans="1:12" ht="12.75">
      <c r="A22" s="5" t="s">
        <v>67</v>
      </c>
      <c r="B22" s="60" t="s">
        <v>70</v>
      </c>
      <c r="C22" s="61"/>
      <c r="D22" s="5" t="s">
        <v>69</v>
      </c>
      <c r="E22" s="5" t="s">
        <v>71</v>
      </c>
      <c r="F22" s="5"/>
      <c r="G22" s="5" t="s">
        <v>36</v>
      </c>
      <c r="H22" s="6">
        <v>15931094</v>
      </c>
      <c r="I22" s="6">
        <f t="shared" si="0"/>
        <v>0</v>
      </c>
      <c r="J22" s="6"/>
      <c r="K22" s="13"/>
      <c r="L22" s="16">
        <f t="shared" si="1"/>
        <v>15931094</v>
      </c>
    </row>
    <row r="23" spans="1:12" ht="12.75" hidden="1">
      <c r="A23" s="5" t="s">
        <v>67</v>
      </c>
      <c r="B23" s="60" t="s">
        <v>70</v>
      </c>
      <c r="C23" s="61"/>
      <c r="D23" s="5" t="s">
        <v>69</v>
      </c>
      <c r="E23" s="5" t="s">
        <v>76</v>
      </c>
      <c r="F23" s="5"/>
      <c r="G23" s="5" t="s">
        <v>75</v>
      </c>
      <c r="H23" s="6">
        <v>0</v>
      </c>
      <c r="I23" s="6">
        <f>+J23+K23</f>
        <v>0</v>
      </c>
      <c r="J23" s="6"/>
      <c r="K23" s="13"/>
      <c r="L23" s="16">
        <f>+H23+I23</f>
        <v>0</v>
      </c>
    </row>
    <row r="24" spans="1:13" ht="12.75" customHeight="1">
      <c r="A24" s="5"/>
      <c r="B24" s="60" t="s">
        <v>10</v>
      </c>
      <c r="C24" s="61"/>
      <c r="D24" s="5" t="s">
        <v>10</v>
      </c>
      <c r="E24" s="5"/>
      <c r="F24" s="5"/>
      <c r="G24" s="5"/>
      <c r="H24" s="6">
        <v>0</v>
      </c>
      <c r="I24" s="6">
        <f t="shared" si="0"/>
        <v>0</v>
      </c>
      <c r="J24" s="6"/>
      <c r="K24" s="13"/>
      <c r="L24" s="16">
        <f t="shared" si="1"/>
        <v>0</v>
      </c>
      <c r="M24" s="32">
        <f>H16+H19-H25</f>
        <v>0</v>
      </c>
    </row>
    <row r="25" spans="1:13" ht="12.75">
      <c r="A25" s="62" t="s">
        <v>15</v>
      </c>
      <c r="B25" s="63"/>
      <c r="C25" s="63"/>
      <c r="D25" s="63"/>
      <c r="E25" s="63"/>
      <c r="F25" s="64"/>
      <c r="G25" s="38"/>
      <c r="H25" s="29">
        <f>SUM(H26:H75)</f>
        <v>22759470.21</v>
      </c>
      <c r="I25" s="4">
        <f t="shared" si="0"/>
        <v>0</v>
      </c>
      <c r="J25" s="4">
        <f>SUM(J26:J75)</f>
        <v>0</v>
      </c>
      <c r="K25" s="4">
        <f>SUM(K26:K75)</f>
        <v>0</v>
      </c>
      <c r="L25" s="15">
        <f t="shared" si="1"/>
        <v>22759470.21</v>
      </c>
      <c r="M25" s="32">
        <f>H16+H19-H25</f>
        <v>0</v>
      </c>
    </row>
    <row r="26" spans="1:12" ht="12.75">
      <c r="A26" s="5" t="s">
        <v>67</v>
      </c>
      <c r="B26" s="5" t="s">
        <v>16</v>
      </c>
      <c r="C26" s="5" t="s">
        <v>26</v>
      </c>
      <c r="D26" s="30" t="s">
        <v>37</v>
      </c>
      <c r="E26" s="30" t="s">
        <v>43</v>
      </c>
      <c r="F26" s="5"/>
      <c r="G26" s="30" t="s">
        <v>35</v>
      </c>
      <c r="H26" s="6">
        <v>2552324</v>
      </c>
      <c r="I26" s="6">
        <f t="shared" si="0"/>
        <v>0</v>
      </c>
      <c r="J26" s="6"/>
      <c r="K26" s="13"/>
      <c r="L26" s="16">
        <f t="shared" si="1"/>
        <v>2552324</v>
      </c>
    </row>
    <row r="27" spans="1:12" ht="12.75">
      <c r="A27" s="5" t="s">
        <v>67</v>
      </c>
      <c r="B27" s="5" t="s">
        <v>16</v>
      </c>
      <c r="C27" s="5" t="s">
        <v>26</v>
      </c>
      <c r="D27" s="30" t="s">
        <v>37</v>
      </c>
      <c r="E27" s="30" t="s">
        <v>64</v>
      </c>
      <c r="F27" s="5"/>
      <c r="G27" s="30" t="s">
        <v>35</v>
      </c>
      <c r="H27" s="6">
        <v>10000</v>
      </c>
      <c r="I27" s="6">
        <f>+J27+K27</f>
        <v>0</v>
      </c>
      <c r="J27" s="6"/>
      <c r="K27" s="13"/>
      <c r="L27" s="16">
        <f>+H27+I27</f>
        <v>10000</v>
      </c>
    </row>
    <row r="28" spans="1:12" ht="12.75" hidden="1">
      <c r="A28" s="5" t="s">
        <v>67</v>
      </c>
      <c r="B28" s="5" t="s">
        <v>16</v>
      </c>
      <c r="C28" s="5" t="s">
        <v>26</v>
      </c>
      <c r="D28" s="30" t="s">
        <v>80</v>
      </c>
      <c r="E28" s="30" t="s">
        <v>81</v>
      </c>
      <c r="F28" s="5"/>
      <c r="G28" s="30" t="s">
        <v>35</v>
      </c>
      <c r="H28" s="6"/>
      <c r="I28" s="6">
        <f>+J28+K28</f>
        <v>0</v>
      </c>
      <c r="J28" s="6"/>
      <c r="K28" s="13"/>
      <c r="L28" s="16">
        <f>+H28+I28</f>
        <v>0</v>
      </c>
    </row>
    <row r="29" spans="1:12" ht="12.75" hidden="1">
      <c r="A29" s="5" t="s">
        <v>67</v>
      </c>
      <c r="B29" s="5" t="s">
        <v>16</v>
      </c>
      <c r="C29" s="5" t="s">
        <v>26</v>
      </c>
      <c r="D29" s="30" t="s">
        <v>38</v>
      </c>
      <c r="E29" s="30" t="s">
        <v>44</v>
      </c>
      <c r="F29" s="5"/>
      <c r="G29" s="30" t="s">
        <v>35</v>
      </c>
      <c r="H29" s="6"/>
      <c r="I29" s="6">
        <f t="shared" si="0"/>
        <v>0</v>
      </c>
      <c r="J29" s="6"/>
      <c r="K29" s="13"/>
      <c r="L29" s="16">
        <f t="shared" si="1"/>
        <v>0</v>
      </c>
    </row>
    <row r="30" spans="1:12" ht="12.75">
      <c r="A30" s="5" t="s">
        <v>67</v>
      </c>
      <c r="B30" s="5" t="s">
        <v>16</v>
      </c>
      <c r="C30" s="5" t="s">
        <v>26</v>
      </c>
      <c r="D30" s="30" t="s">
        <v>39</v>
      </c>
      <c r="E30" s="30" t="s">
        <v>45</v>
      </c>
      <c r="F30" s="5"/>
      <c r="G30" s="30" t="s">
        <v>35</v>
      </c>
      <c r="H30" s="6">
        <v>773821.85</v>
      </c>
      <c r="I30" s="6">
        <f t="shared" si="0"/>
        <v>0</v>
      </c>
      <c r="J30" s="6"/>
      <c r="K30" s="13"/>
      <c r="L30" s="16">
        <f t="shared" si="1"/>
        <v>773821.85</v>
      </c>
    </row>
    <row r="31" spans="1:12" ht="12.75">
      <c r="A31" s="5" t="s">
        <v>67</v>
      </c>
      <c r="B31" s="5" t="s">
        <v>16</v>
      </c>
      <c r="C31" s="5" t="s">
        <v>26</v>
      </c>
      <c r="D31" s="30" t="s">
        <v>38</v>
      </c>
      <c r="E31" s="30" t="s">
        <v>57</v>
      </c>
      <c r="F31" s="5"/>
      <c r="G31" s="30" t="s">
        <v>35</v>
      </c>
      <c r="H31" s="6">
        <v>169260</v>
      </c>
      <c r="I31" s="6">
        <f>+J31+K31</f>
        <v>0</v>
      </c>
      <c r="J31" s="6"/>
      <c r="K31" s="13"/>
      <c r="L31" s="16">
        <f>+H31+I31</f>
        <v>169260</v>
      </c>
    </row>
    <row r="32" spans="1:12" ht="12.75">
      <c r="A32" s="5" t="s">
        <v>67</v>
      </c>
      <c r="B32" s="5" t="s">
        <v>16</v>
      </c>
      <c r="C32" s="5" t="s">
        <v>26</v>
      </c>
      <c r="D32" s="30" t="s">
        <v>40</v>
      </c>
      <c r="E32" s="30" t="s">
        <v>46</v>
      </c>
      <c r="F32" s="5"/>
      <c r="G32" s="30" t="s">
        <v>35</v>
      </c>
      <c r="H32" s="6">
        <v>18000</v>
      </c>
      <c r="I32" s="6">
        <f>+J32+K32</f>
        <v>0</v>
      </c>
      <c r="J32" s="6"/>
      <c r="K32" s="13"/>
      <c r="L32" s="16">
        <f>+H32+I32</f>
        <v>18000</v>
      </c>
    </row>
    <row r="33" spans="1:12" ht="12.75" hidden="1">
      <c r="A33" s="5" t="s">
        <v>67</v>
      </c>
      <c r="B33" s="5" t="s">
        <v>16</v>
      </c>
      <c r="C33" s="5" t="s">
        <v>26</v>
      </c>
      <c r="D33" s="30" t="s">
        <v>38</v>
      </c>
      <c r="E33" s="30" t="s">
        <v>58</v>
      </c>
      <c r="F33" s="5"/>
      <c r="G33" s="30" t="s">
        <v>35</v>
      </c>
      <c r="H33" s="6"/>
      <c r="I33" s="6">
        <f>+J33+K33</f>
        <v>0</v>
      </c>
      <c r="J33" s="6"/>
      <c r="K33" s="13"/>
      <c r="L33" s="16">
        <f>+H33+I33</f>
        <v>0</v>
      </c>
    </row>
    <row r="34" spans="1:12" ht="12.75" hidden="1">
      <c r="A34" s="5" t="s">
        <v>67</v>
      </c>
      <c r="B34" s="5" t="s">
        <v>16</v>
      </c>
      <c r="C34" s="5" t="s">
        <v>26</v>
      </c>
      <c r="D34" s="30" t="s">
        <v>40</v>
      </c>
      <c r="E34" s="30" t="s">
        <v>47</v>
      </c>
      <c r="F34" s="5"/>
      <c r="G34" s="30" t="s">
        <v>35</v>
      </c>
      <c r="H34" s="6"/>
      <c r="I34" s="6">
        <f t="shared" si="0"/>
        <v>0</v>
      </c>
      <c r="J34" s="6"/>
      <c r="K34" s="13"/>
      <c r="L34" s="16">
        <f t="shared" si="1"/>
        <v>0</v>
      </c>
    </row>
    <row r="35" spans="1:12" ht="12.75" customHeight="1">
      <c r="A35" s="5" t="s">
        <v>67</v>
      </c>
      <c r="B35" s="5" t="s">
        <v>16</v>
      </c>
      <c r="C35" s="5" t="s">
        <v>26</v>
      </c>
      <c r="D35" s="30" t="s">
        <v>40</v>
      </c>
      <c r="E35" s="30" t="s">
        <v>48</v>
      </c>
      <c r="F35" s="5"/>
      <c r="G35" s="30" t="s">
        <v>35</v>
      </c>
      <c r="H35" s="6">
        <v>189268.82</v>
      </c>
      <c r="I35" s="6">
        <f t="shared" si="0"/>
        <v>0</v>
      </c>
      <c r="J35" s="6"/>
      <c r="K35" s="13"/>
      <c r="L35" s="16">
        <f t="shared" si="1"/>
        <v>189268.82</v>
      </c>
    </row>
    <row r="36" spans="1:12" ht="12.75" customHeight="1">
      <c r="A36" s="5" t="s">
        <v>67</v>
      </c>
      <c r="B36" s="5" t="s">
        <v>16</v>
      </c>
      <c r="C36" s="5" t="s">
        <v>26</v>
      </c>
      <c r="D36" s="30" t="s">
        <v>38</v>
      </c>
      <c r="E36" s="30" t="s">
        <v>49</v>
      </c>
      <c r="F36" s="5"/>
      <c r="G36" s="30" t="s">
        <v>35</v>
      </c>
      <c r="H36" s="6">
        <v>14968</v>
      </c>
      <c r="I36" s="6">
        <f>+J36+K36</f>
        <v>0</v>
      </c>
      <c r="J36" s="6"/>
      <c r="K36" s="13"/>
      <c r="L36" s="16">
        <f>+H36+I36</f>
        <v>14968</v>
      </c>
    </row>
    <row r="37" spans="1:12" ht="12.75" customHeight="1">
      <c r="A37" s="5" t="s">
        <v>67</v>
      </c>
      <c r="B37" s="5" t="s">
        <v>16</v>
      </c>
      <c r="C37" s="5" t="s">
        <v>26</v>
      </c>
      <c r="D37" s="30" t="s">
        <v>40</v>
      </c>
      <c r="E37" s="30" t="s">
        <v>49</v>
      </c>
      <c r="F37" s="5"/>
      <c r="G37" s="30" t="s">
        <v>35</v>
      </c>
      <c r="H37" s="6">
        <v>511106.66</v>
      </c>
      <c r="I37" s="6">
        <f t="shared" si="0"/>
        <v>0</v>
      </c>
      <c r="J37" s="6"/>
      <c r="K37" s="13"/>
      <c r="L37" s="16">
        <f t="shared" si="1"/>
        <v>511106.66</v>
      </c>
    </row>
    <row r="38" spans="1:12" ht="12.75" customHeight="1">
      <c r="A38" s="5" t="s">
        <v>67</v>
      </c>
      <c r="B38" s="5" t="s">
        <v>16</v>
      </c>
      <c r="C38" s="5" t="s">
        <v>26</v>
      </c>
      <c r="D38" s="30" t="s">
        <v>40</v>
      </c>
      <c r="E38" s="30" t="s">
        <v>59</v>
      </c>
      <c r="F38" s="5"/>
      <c r="G38" s="30" t="s">
        <v>35</v>
      </c>
      <c r="H38" s="6">
        <v>3554.66</v>
      </c>
      <c r="I38" s="6">
        <f>+J38+K38</f>
        <v>0</v>
      </c>
      <c r="J38" s="6"/>
      <c r="K38" s="13"/>
      <c r="L38" s="16">
        <f>+H38+I38</f>
        <v>3554.66</v>
      </c>
    </row>
    <row r="39" spans="1:12" ht="12.75">
      <c r="A39" s="5" t="s">
        <v>67</v>
      </c>
      <c r="B39" s="5" t="s">
        <v>16</v>
      </c>
      <c r="C39" s="5" t="s">
        <v>26</v>
      </c>
      <c r="D39" s="30" t="s">
        <v>40</v>
      </c>
      <c r="E39" s="30" t="s">
        <v>50</v>
      </c>
      <c r="F39" s="5"/>
      <c r="G39" s="30" t="s">
        <v>35</v>
      </c>
      <c r="H39" s="6">
        <v>0</v>
      </c>
      <c r="I39" s="6">
        <f t="shared" si="0"/>
        <v>0</v>
      </c>
      <c r="J39" s="6"/>
      <c r="K39" s="13"/>
      <c r="L39" s="16">
        <f t="shared" si="1"/>
        <v>0</v>
      </c>
    </row>
    <row r="40" spans="1:14" ht="12.75" customHeight="1">
      <c r="A40" s="5" t="s">
        <v>67</v>
      </c>
      <c r="B40" s="5" t="s">
        <v>16</v>
      </c>
      <c r="C40" s="5" t="s">
        <v>26</v>
      </c>
      <c r="D40" s="30" t="s">
        <v>40</v>
      </c>
      <c r="E40" s="30" t="s">
        <v>60</v>
      </c>
      <c r="F40" s="5"/>
      <c r="G40" s="30" t="s">
        <v>35</v>
      </c>
      <c r="H40" s="6">
        <v>15000</v>
      </c>
      <c r="I40" s="6">
        <f t="shared" si="0"/>
        <v>0</v>
      </c>
      <c r="J40" s="6"/>
      <c r="K40" s="13"/>
      <c r="L40" s="16">
        <f t="shared" si="1"/>
        <v>15000</v>
      </c>
      <c r="N40" s="32"/>
    </row>
    <row r="41" spans="1:12" ht="12.75" customHeight="1">
      <c r="A41" s="5" t="s">
        <v>67</v>
      </c>
      <c r="B41" s="5" t="s">
        <v>16</v>
      </c>
      <c r="C41" s="5" t="s">
        <v>26</v>
      </c>
      <c r="D41" s="30" t="s">
        <v>40</v>
      </c>
      <c r="E41" s="30" t="s">
        <v>61</v>
      </c>
      <c r="F41" s="5"/>
      <c r="G41" s="30" t="s">
        <v>35</v>
      </c>
      <c r="H41" s="6">
        <v>1431794.18</v>
      </c>
      <c r="I41" s="6">
        <f t="shared" si="0"/>
        <v>0</v>
      </c>
      <c r="J41" s="6"/>
      <c r="K41" s="13"/>
      <c r="L41" s="16">
        <f t="shared" si="1"/>
        <v>1431794.18</v>
      </c>
    </row>
    <row r="42" spans="1:12" ht="12.75" customHeight="1">
      <c r="A42" s="5" t="s">
        <v>67</v>
      </c>
      <c r="B42" s="5" t="s">
        <v>16</v>
      </c>
      <c r="C42" s="5" t="s">
        <v>26</v>
      </c>
      <c r="D42" s="30" t="s">
        <v>40</v>
      </c>
      <c r="E42" s="30" t="s">
        <v>62</v>
      </c>
      <c r="F42" s="5"/>
      <c r="G42" s="30" t="s">
        <v>35</v>
      </c>
      <c r="H42" s="6">
        <v>40000</v>
      </c>
      <c r="I42" s="6">
        <f t="shared" si="0"/>
        <v>0</v>
      </c>
      <c r="J42" s="6"/>
      <c r="K42" s="13"/>
      <c r="L42" s="16">
        <f t="shared" si="1"/>
        <v>40000</v>
      </c>
    </row>
    <row r="43" spans="1:12" ht="12.75" customHeight="1">
      <c r="A43" s="5" t="s">
        <v>67</v>
      </c>
      <c r="B43" s="5" t="s">
        <v>16</v>
      </c>
      <c r="C43" s="5" t="s">
        <v>26</v>
      </c>
      <c r="D43" s="30" t="s">
        <v>40</v>
      </c>
      <c r="E43" s="30" t="s">
        <v>65</v>
      </c>
      <c r="F43" s="5"/>
      <c r="G43" s="30" t="s">
        <v>35</v>
      </c>
      <c r="H43" s="6">
        <v>30000</v>
      </c>
      <c r="I43" s="6">
        <f>+J43+K43</f>
        <v>0</v>
      </c>
      <c r="J43" s="6"/>
      <c r="K43" s="13"/>
      <c r="L43" s="16">
        <f>+H43+I43</f>
        <v>30000</v>
      </c>
    </row>
    <row r="44" spans="1:12" ht="12.75" customHeight="1">
      <c r="A44" s="5" t="s">
        <v>67</v>
      </c>
      <c r="B44" s="5" t="s">
        <v>16</v>
      </c>
      <c r="C44" s="5" t="s">
        <v>26</v>
      </c>
      <c r="D44" s="30" t="s">
        <v>41</v>
      </c>
      <c r="E44" s="30" t="s">
        <v>55</v>
      </c>
      <c r="F44" s="5"/>
      <c r="G44" s="30" t="s">
        <v>35</v>
      </c>
      <c r="H44" s="6">
        <v>0</v>
      </c>
      <c r="I44" s="6">
        <f t="shared" si="0"/>
        <v>0</v>
      </c>
      <c r="J44" s="6"/>
      <c r="K44" s="13"/>
      <c r="L44" s="16">
        <f t="shared" si="1"/>
        <v>0</v>
      </c>
    </row>
    <row r="45" spans="1:12" ht="12.75" customHeight="1" hidden="1">
      <c r="A45" s="5" t="s">
        <v>67</v>
      </c>
      <c r="B45" s="5" t="s">
        <v>16</v>
      </c>
      <c r="C45" s="5" t="s">
        <v>26</v>
      </c>
      <c r="D45" s="30" t="s">
        <v>42</v>
      </c>
      <c r="E45" s="30" t="s">
        <v>56</v>
      </c>
      <c r="F45" s="5"/>
      <c r="G45" s="30" t="s">
        <v>35</v>
      </c>
      <c r="H45" s="6"/>
      <c r="I45" s="6">
        <f>+J45+K45</f>
        <v>0</v>
      </c>
      <c r="J45" s="6"/>
      <c r="K45" s="13"/>
      <c r="L45" s="16">
        <f>+H45+I45</f>
        <v>0</v>
      </c>
    </row>
    <row r="46" spans="1:12" ht="12.75">
      <c r="A46" s="5" t="s">
        <v>67</v>
      </c>
      <c r="B46" s="5" t="s">
        <v>16</v>
      </c>
      <c r="C46" s="5" t="s">
        <v>26</v>
      </c>
      <c r="D46" s="30" t="s">
        <v>40</v>
      </c>
      <c r="E46" s="30" t="s">
        <v>61</v>
      </c>
      <c r="F46" s="5"/>
      <c r="G46" s="30" t="s">
        <v>33</v>
      </c>
      <c r="H46" s="6">
        <f>104740.06+695400</f>
        <v>800140.06</v>
      </c>
      <c r="I46" s="6">
        <f>+J46+K46</f>
        <v>0</v>
      </c>
      <c r="J46" s="6"/>
      <c r="K46" s="13"/>
      <c r="L46" s="16">
        <f>+H46+I46</f>
        <v>800140.06</v>
      </c>
    </row>
    <row r="47" spans="1:12" ht="12.75">
      <c r="A47" s="5" t="s">
        <v>67</v>
      </c>
      <c r="B47" s="5" t="s">
        <v>16</v>
      </c>
      <c r="C47" s="5" t="s">
        <v>26</v>
      </c>
      <c r="D47" s="30" t="s">
        <v>40</v>
      </c>
      <c r="E47" s="30" t="s">
        <v>63</v>
      </c>
      <c r="F47" s="5"/>
      <c r="G47" s="30" t="s">
        <v>33</v>
      </c>
      <c r="H47" s="6">
        <v>93000</v>
      </c>
      <c r="I47" s="6">
        <f>+J47+K47</f>
        <v>0</v>
      </c>
      <c r="J47" s="6"/>
      <c r="K47" s="13"/>
      <c r="L47" s="16">
        <f>+H47+I47</f>
        <v>93000</v>
      </c>
    </row>
    <row r="48" spans="1:12" ht="12.75">
      <c r="A48" s="5" t="s">
        <v>67</v>
      </c>
      <c r="B48" s="5" t="s">
        <v>16</v>
      </c>
      <c r="C48" s="5" t="s">
        <v>26</v>
      </c>
      <c r="D48" s="30" t="s">
        <v>40</v>
      </c>
      <c r="E48" s="30" t="s">
        <v>62</v>
      </c>
      <c r="F48" s="5"/>
      <c r="G48" s="30" t="s">
        <v>33</v>
      </c>
      <c r="H48" s="6">
        <f>138800</f>
        <v>138800</v>
      </c>
      <c r="I48" s="6">
        <f>+J48+K48</f>
        <v>0</v>
      </c>
      <c r="J48" s="6"/>
      <c r="K48" s="13"/>
      <c r="L48" s="16">
        <f>+H48+I48</f>
        <v>138800</v>
      </c>
    </row>
    <row r="49" spans="1:12" ht="12.75" hidden="1">
      <c r="A49" s="5" t="s">
        <v>67</v>
      </c>
      <c r="B49" s="5" t="s">
        <v>16</v>
      </c>
      <c r="C49" s="5" t="s">
        <v>26</v>
      </c>
      <c r="D49" s="30" t="s">
        <v>40</v>
      </c>
      <c r="E49" s="30"/>
      <c r="F49" s="5"/>
      <c r="G49" s="30"/>
      <c r="H49" s="6"/>
      <c r="I49" s="6">
        <f t="shared" si="0"/>
        <v>0</v>
      </c>
      <c r="J49" s="6"/>
      <c r="K49" s="13"/>
      <c r="L49" s="16">
        <f t="shared" si="1"/>
        <v>0</v>
      </c>
    </row>
    <row r="50" spans="1:12" ht="12.75" hidden="1">
      <c r="A50" s="5" t="s">
        <v>67</v>
      </c>
      <c r="B50" s="5" t="s">
        <v>16</v>
      </c>
      <c r="C50" s="5" t="s">
        <v>26</v>
      </c>
      <c r="D50" s="30" t="s">
        <v>40</v>
      </c>
      <c r="E50" s="30"/>
      <c r="F50" s="5"/>
      <c r="G50" s="30"/>
      <c r="H50" s="6"/>
      <c r="I50" s="6">
        <f t="shared" si="0"/>
        <v>0</v>
      </c>
      <c r="J50" s="6"/>
      <c r="K50" s="13"/>
      <c r="L50" s="16">
        <f t="shared" si="1"/>
        <v>0</v>
      </c>
    </row>
    <row r="51" spans="1:12" ht="12.75" hidden="1">
      <c r="A51" s="5" t="s">
        <v>67</v>
      </c>
      <c r="B51" s="5" t="s">
        <v>16</v>
      </c>
      <c r="C51" s="5" t="s">
        <v>26</v>
      </c>
      <c r="D51" s="30" t="s">
        <v>41</v>
      </c>
      <c r="E51" s="30"/>
      <c r="F51" s="5"/>
      <c r="G51" s="30"/>
      <c r="H51" s="6"/>
      <c r="I51" s="6">
        <f t="shared" si="0"/>
        <v>0</v>
      </c>
      <c r="J51" s="6"/>
      <c r="K51" s="13"/>
      <c r="L51" s="16">
        <f t="shared" si="1"/>
        <v>0</v>
      </c>
    </row>
    <row r="52" spans="1:12" ht="12.75" hidden="1">
      <c r="A52" s="5" t="s">
        <v>67</v>
      </c>
      <c r="B52" s="5" t="s">
        <v>16</v>
      </c>
      <c r="C52" s="5" t="s">
        <v>26</v>
      </c>
      <c r="D52" s="30" t="s">
        <v>42</v>
      </c>
      <c r="E52" s="30"/>
      <c r="F52" s="5"/>
      <c r="G52" s="30"/>
      <c r="H52" s="6"/>
      <c r="I52" s="6">
        <f t="shared" si="0"/>
        <v>0</v>
      </c>
      <c r="J52" s="6"/>
      <c r="K52" s="13"/>
      <c r="L52" s="16">
        <f t="shared" si="1"/>
        <v>0</v>
      </c>
    </row>
    <row r="53" spans="1:12" ht="12.75" customHeight="1" hidden="1">
      <c r="A53" s="5" t="s">
        <v>67</v>
      </c>
      <c r="B53" s="5" t="s">
        <v>16</v>
      </c>
      <c r="C53" s="5" t="s">
        <v>26</v>
      </c>
      <c r="D53" s="30" t="s">
        <v>40</v>
      </c>
      <c r="E53" s="30"/>
      <c r="F53" s="5"/>
      <c r="G53" s="30"/>
      <c r="H53" s="6"/>
      <c r="I53" s="6">
        <f t="shared" si="0"/>
        <v>0</v>
      </c>
      <c r="J53" s="6"/>
      <c r="K53" s="13"/>
      <c r="L53" s="16">
        <f t="shared" si="1"/>
        <v>0</v>
      </c>
    </row>
    <row r="54" spans="1:12" ht="12.75" customHeight="1" hidden="1">
      <c r="A54" s="5" t="s">
        <v>67</v>
      </c>
      <c r="B54" s="5" t="s">
        <v>16</v>
      </c>
      <c r="C54" s="5" t="s">
        <v>26</v>
      </c>
      <c r="D54" s="30" t="s">
        <v>40</v>
      </c>
      <c r="E54" s="30"/>
      <c r="F54" s="5"/>
      <c r="G54" s="30"/>
      <c r="H54" s="6"/>
      <c r="I54" s="6">
        <f t="shared" si="0"/>
        <v>0</v>
      </c>
      <c r="J54" s="6"/>
      <c r="K54" s="13"/>
      <c r="L54" s="16">
        <f t="shared" si="1"/>
        <v>0</v>
      </c>
    </row>
    <row r="55" spans="1:12" ht="12.75" customHeight="1">
      <c r="A55" s="5" t="s">
        <v>67</v>
      </c>
      <c r="B55" s="5" t="s">
        <v>16</v>
      </c>
      <c r="C55" s="5" t="s">
        <v>26</v>
      </c>
      <c r="D55" s="30" t="s">
        <v>37</v>
      </c>
      <c r="E55" s="30" t="s">
        <v>43</v>
      </c>
      <c r="F55" s="5"/>
      <c r="G55" s="30" t="s">
        <v>36</v>
      </c>
      <c r="H55" s="6">
        <f>11933405.53+37337.98</f>
        <v>11970743.51</v>
      </c>
      <c r="I55" s="6">
        <f>+J55+K55</f>
        <v>0</v>
      </c>
      <c r="J55" s="6"/>
      <c r="K55" s="13"/>
      <c r="L55" s="16">
        <f>+H55+I55</f>
        <v>11970743.51</v>
      </c>
    </row>
    <row r="56" spans="1:12" ht="12.75" customHeight="1">
      <c r="A56" s="5" t="s">
        <v>67</v>
      </c>
      <c r="B56" s="5" t="s">
        <v>16</v>
      </c>
      <c r="C56" s="5" t="s">
        <v>26</v>
      </c>
      <c r="D56" s="30" t="s">
        <v>37</v>
      </c>
      <c r="E56" s="30" t="s">
        <v>64</v>
      </c>
      <c r="F56" s="5"/>
      <c r="G56" s="30" t="s">
        <v>36</v>
      </c>
      <c r="H56" s="6">
        <v>100000</v>
      </c>
      <c r="I56" s="6">
        <f t="shared" si="0"/>
        <v>0</v>
      </c>
      <c r="J56" s="6"/>
      <c r="K56" s="13"/>
      <c r="L56" s="16">
        <f t="shared" si="1"/>
        <v>100000</v>
      </c>
    </row>
    <row r="57" spans="1:12" ht="12.75" customHeight="1">
      <c r="A57" s="5" t="s">
        <v>67</v>
      </c>
      <c r="B57" s="5" t="s">
        <v>16</v>
      </c>
      <c r="C57" s="5" t="s">
        <v>26</v>
      </c>
      <c r="D57" s="30" t="s">
        <v>39</v>
      </c>
      <c r="E57" s="30" t="s">
        <v>45</v>
      </c>
      <c r="F57" s="5"/>
      <c r="G57" s="30" t="s">
        <v>36</v>
      </c>
      <c r="H57" s="6">
        <v>3634088.47</v>
      </c>
      <c r="I57" s="6">
        <f t="shared" si="0"/>
        <v>0</v>
      </c>
      <c r="J57" s="6"/>
      <c r="K57" s="13"/>
      <c r="L57" s="16">
        <f t="shared" si="1"/>
        <v>3634088.47</v>
      </c>
    </row>
    <row r="58" spans="1:12" ht="12.75" customHeight="1">
      <c r="A58" s="5" t="s">
        <v>67</v>
      </c>
      <c r="B58" s="5" t="s">
        <v>16</v>
      </c>
      <c r="C58" s="5" t="s">
        <v>26</v>
      </c>
      <c r="D58" s="30" t="s">
        <v>40</v>
      </c>
      <c r="E58" s="30" t="s">
        <v>46</v>
      </c>
      <c r="F58" s="5"/>
      <c r="G58" s="30" t="s">
        <v>36</v>
      </c>
      <c r="H58" s="6">
        <v>111000</v>
      </c>
      <c r="I58" s="6">
        <f t="shared" si="0"/>
        <v>0</v>
      </c>
      <c r="J58" s="6"/>
      <c r="K58" s="13"/>
      <c r="L58" s="16">
        <f t="shared" si="1"/>
        <v>111000</v>
      </c>
    </row>
    <row r="59" spans="1:12" ht="12.75" customHeight="1">
      <c r="A59" s="5" t="s">
        <v>67</v>
      </c>
      <c r="B59" s="5" t="s">
        <v>16</v>
      </c>
      <c r="C59" s="5" t="s">
        <v>26</v>
      </c>
      <c r="D59" s="30" t="s">
        <v>40</v>
      </c>
      <c r="E59" s="30" t="s">
        <v>49</v>
      </c>
      <c r="F59" s="5"/>
      <c r="G59" s="30" t="s">
        <v>36</v>
      </c>
      <c r="H59" s="6">
        <v>20000</v>
      </c>
      <c r="I59" s="6">
        <f t="shared" si="0"/>
        <v>0</v>
      </c>
      <c r="J59" s="6"/>
      <c r="K59" s="13"/>
      <c r="L59" s="16">
        <f t="shared" si="1"/>
        <v>20000</v>
      </c>
    </row>
    <row r="60" spans="1:12" ht="12.75" customHeight="1">
      <c r="A60" s="5" t="s">
        <v>67</v>
      </c>
      <c r="B60" s="5" t="s">
        <v>16</v>
      </c>
      <c r="C60" s="5" t="s">
        <v>26</v>
      </c>
      <c r="D60" s="30" t="s">
        <v>40</v>
      </c>
      <c r="E60" s="30" t="s">
        <v>50</v>
      </c>
      <c r="F60" s="5"/>
      <c r="G60" s="30" t="s">
        <v>36</v>
      </c>
      <c r="H60" s="6">
        <v>80000</v>
      </c>
      <c r="I60" s="6">
        <f t="shared" si="0"/>
        <v>0</v>
      </c>
      <c r="J60" s="6"/>
      <c r="K60" s="13"/>
      <c r="L60" s="16">
        <f t="shared" si="1"/>
        <v>80000</v>
      </c>
    </row>
    <row r="61" spans="1:12" ht="12.75" customHeight="1">
      <c r="A61" s="5" t="s">
        <v>67</v>
      </c>
      <c r="B61" s="5" t="s">
        <v>16</v>
      </c>
      <c r="C61" s="5" t="s">
        <v>26</v>
      </c>
      <c r="D61" s="30" t="s">
        <v>40</v>
      </c>
      <c r="E61" s="30" t="s">
        <v>62</v>
      </c>
      <c r="F61" s="5"/>
      <c r="G61" s="30" t="s">
        <v>36</v>
      </c>
      <c r="H61" s="6">
        <v>52600</v>
      </c>
      <c r="I61" s="6">
        <f t="shared" si="0"/>
        <v>0</v>
      </c>
      <c r="J61" s="6"/>
      <c r="K61" s="13"/>
      <c r="L61" s="16">
        <f t="shared" si="1"/>
        <v>52600</v>
      </c>
    </row>
    <row r="62" spans="1:12" ht="12.75" customHeight="1" hidden="1">
      <c r="A62" s="5" t="s">
        <v>67</v>
      </c>
      <c r="B62" s="5" t="s">
        <v>16</v>
      </c>
      <c r="C62" s="5" t="s">
        <v>26</v>
      </c>
      <c r="D62" s="5" t="s">
        <v>77</v>
      </c>
      <c r="E62" s="5" t="s">
        <v>47</v>
      </c>
      <c r="F62" s="5"/>
      <c r="G62" s="5" t="s">
        <v>75</v>
      </c>
      <c r="H62" s="6">
        <v>0</v>
      </c>
      <c r="I62" s="6">
        <f t="shared" si="0"/>
        <v>0</v>
      </c>
      <c r="J62" s="6"/>
      <c r="K62" s="13"/>
      <c r="L62" s="16">
        <f t="shared" si="1"/>
        <v>0</v>
      </c>
    </row>
    <row r="63" spans="1:12" ht="12.75" hidden="1">
      <c r="A63" s="5"/>
      <c r="B63" s="5" t="s">
        <v>16</v>
      </c>
      <c r="C63" s="5" t="s">
        <v>26</v>
      </c>
      <c r="D63" s="5"/>
      <c r="E63" s="5"/>
      <c r="F63" s="5"/>
      <c r="G63" s="5"/>
      <c r="H63" s="6">
        <v>0</v>
      </c>
      <c r="I63" s="6">
        <f>+J63+K63</f>
        <v>0</v>
      </c>
      <c r="J63" s="6"/>
      <c r="K63" s="13"/>
      <c r="L63" s="16">
        <f>+H63+I63</f>
        <v>0</v>
      </c>
    </row>
    <row r="64" spans="1:12" ht="12.75" hidden="1">
      <c r="A64" s="5"/>
      <c r="B64" s="5" t="s">
        <v>16</v>
      </c>
      <c r="C64" s="5" t="s">
        <v>26</v>
      </c>
      <c r="D64" s="5"/>
      <c r="E64" s="5"/>
      <c r="F64" s="5"/>
      <c r="G64" s="5"/>
      <c r="H64" s="6">
        <v>0</v>
      </c>
      <c r="I64" s="6">
        <f>+J64+K64</f>
        <v>0</v>
      </c>
      <c r="J64" s="6"/>
      <c r="K64" s="13"/>
      <c r="L64" s="16">
        <f>+H64+I64</f>
        <v>0</v>
      </c>
    </row>
    <row r="65" spans="1:12" ht="12.75" hidden="1">
      <c r="A65" s="5"/>
      <c r="B65" s="5" t="s">
        <v>16</v>
      </c>
      <c r="C65" s="5" t="s">
        <v>26</v>
      </c>
      <c r="D65" s="5"/>
      <c r="E65" s="5"/>
      <c r="F65" s="5"/>
      <c r="G65" s="5"/>
      <c r="H65" s="6">
        <v>0</v>
      </c>
      <c r="I65" s="6">
        <f>+J65+K65</f>
        <v>0</v>
      </c>
      <c r="J65" s="6"/>
      <c r="K65" s="13"/>
      <c r="L65" s="16">
        <f>+H65+I65</f>
        <v>0</v>
      </c>
    </row>
    <row r="66" spans="1:12" ht="12.75" hidden="1">
      <c r="A66" s="5"/>
      <c r="B66" s="5" t="s">
        <v>16</v>
      </c>
      <c r="C66" s="5" t="s">
        <v>26</v>
      </c>
      <c r="D66" s="5"/>
      <c r="E66" s="5"/>
      <c r="F66" s="5"/>
      <c r="G66" s="5"/>
      <c r="H66" s="6">
        <v>0</v>
      </c>
      <c r="I66" s="6">
        <f>+J66+K66</f>
        <v>0</v>
      </c>
      <c r="J66" s="6"/>
      <c r="K66" s="13"/>
      <c r="L66" s="16">
        <f>+H66+I66</f>
        <v>0</v>
      </c>
    </row>
    <row r="67" spans="1:12" ht="12.75" hidden="1">
      <c r="A67" s="5"/>
      <c r="B67" s="5" t="s">
        <v>16</v>
      </c>
      <c r="C67" s="5" t="s">
        <v>26</v>
      </c>
      <c r="D67" s="5"/>
      <c r="E67" s="5"/>
      <c r="F67" s="5"/>
      <c r="G67" s="5"/>
      <c r="H67" s="6">
        <v>0</v>
      </c>
      <c r="I67" s="6">
        <f>+J67+K67</f>
        <v>0</v>
      </c>
      <c r="J67" s="6"/>
      <c r="K67" s="13"/>
      <c r="L67" s="16">
        <f>+H67+I67</f>
        <v>0</v>
      </c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1"/>
    </row>
    <row r="69" spans="1:12" ht="12.75">
      <c r="A69" s="57" t="s">
        <v>11</v>
      </c>
      <c r="B69" s="57"/>
      <c r="C69" s="57"/>
      <c r="D69" s="57"/>
      <c r="E69" s="57"/>
      <c r="F69" s="58"/>
      <c r="G69" s="58"/>
      <c r="H69" s="58"/>
      <c r="I69" s="8"/>
      <c r="J69" s="58" t="s">
        <v>52</v>
      </c>
      <c r="K69" s="58"/>
      <c r="L69" s="9"/>
    </row>
    <row r="70" spans="1:12" ht="12.75">
      <c r="A70" s="8"/>
      <c r="B70" s="8"/>
      <c r="C70" s="8"/>
      <c r="D70" s="8"/>
      <c r="E70" s="8"/>
      <c r="F70" s="7"/>
      <c r="G70" s="7"/>
      <c r="H70" s="7" t="s">
        <v>12</v>
      </c>
      <c r="I70" s="8"/>
      <c r="J70" s="53" t="s">
        <v>13</v>
      </c>
      <c r="K70" s="53"/>
      <c r="L70" s="8"/>
    </row>
    <row r="71" spans="1:12" ht="12.75">
      <c r="A71" s="59" t="s">
        <v>14</v>
      </c>
      <c r="B71" s="59"/>
      <c r="C71" s="59"/>
      <c r="D71" s="59"/>
      <c r="E71" s="59"/>
      <c r="F71" s="58"/>
      <c r="G71" s="58"/>
      <c r="H71" s="58"/>
      <c r="I71" s="8"/>
      <c r="J71" s="58" t="s">
        <v>84</v>
      </c>
      <c r="K71" s="58"/>
      <c r="L71" s="8"/>
    </row>
    <row r="72" spans="1:12" ht="12.75">
      <c r="A72" s="8"/>
      <c r="B72" s="8"/>
      <c r="C72" s="8"/>
      <c r="D72" s="8"/>
      <c r="E72" s="8"/>
      <c r="F72" s="7"/>
      <c r="G72" s="7"/>
      <c r="H72" s="7" t="s">
        <v>12</v>
      </c>
      <c r="I72" s="8"/>
      <c r="J72" s="53" t="s">
        <v>13</v>
      </c>
      <c r="K72" s="53"/>
      <c r="L72" s="8"/>
    </row>
    <row r="73" spans="1:12" ht="12.75">
      <c r="A73" s="8"/>
      <c r="B73" s="8"/>
      <c r="C73" s="8"/>
      <c r="D73" s="8"/>
      <c r="E73" s="8"/>
      <c r="F73" s="11"/>
      <c r="G73" s="11"/>
      <c r="H73" s="11"/>
      <c r="I73" s="8"/>
      <c r="J73" s="12"/>
      <c r="K73" s="12"/>
      <c r="L73" s="8"/>
    </row>
    <row r="74" spans="1:12" ht="12.75">
      <c r="A74" s="54" t="s">
        <v>83</v>
      </c>
      <c r="B74" s="54"/>
      <c r="C74" s="54"/>
      <c r="D74" s="54"/>
      <c r="E74" s="54"/>
      <c r="F74" s="8"/>
      <c r="G74" s="8"/>
      <c r="H74" s="8"/>
      <c r="I74" s="8"/>
      <c r="J74" s="8"/>
      <c r="K74" s="8"/>
      <c r="L74" s="8"/>
    </row>
    <row r="76" spans="1:4" ht="12.75">
      <c r="A76" s="1" t="s">
        <v>17</v>
      </c>
      <c r="C76" s="55" t="s">
        <v>87</v>
      </c>
      <c r="D76" s="55"/>
    </row>
    <row r="77" spans="1:4" ht="12.75">
      <c r="A77" s="1" t="s">
        <v>18</v>
      </c>
      <c r="C77" s="56">
        <v>41716</v>
      </c>
      <c r="D77" s="56"/>
    </row>
  </sheetData>
  <sheetProtection/>
  <mergeCells count="35">
    <mergeCell ref="I13:I14"/>
    <mergeCell ref="A7:K7"/>
    <mergeCell ref="A9:F9"/>
    <mergeCell ref="H9:J9"/>
    <mergeCell ref="A10:F10"/>
    <mergeCell ref="H10:J10"/>
    <mergeCell ref="A11:C11"/>
    <mergeCell ref="J13:K13"/>
    <mergeCell ref="L13:L14"/>
    <mergeCell ref="A16:F16"/>
    <mergeCell ref="B17:C17"/>
    <mergeCell ref="B18:C18"/>
    <mergeCell ref="A19:F19"/>
    <mergeCell ref="A13:D13"/>
    <mergeCell ref="E13:E14"/>
    <mergeCell ref="F13:F14"/>
    <mergeCell ref="G13:G14"/>
    <mergeCell ref="H13:H14"/>
    <mergeCell ref="J71:K71"/>
    <mergeCell ref="B20:C20"/>
    <mergeCell ref="B21:C21"/>
    <mergeCell ref="B22:C22"/>
    <mergeCell ref="B23:C23"/>
    <mergeCell ref="B24:C24"/>
    <mergeCell ref="A25:F25"/>
    <mergeCell ref="J72:K72"/>
    <mergeCell ref="A74:E74"/>
    <mergeCell ref="C76:D76"/>
    <mergeCell ref="C77:D77"/>
    <mergeCell ref="A69:E69"/>
    <mergeCell ref="F69:H69"/>
    <mergeCell ref="J69:K69"/>
    <mergeCell ref="J70:K70"/>
    <mergeCell ref="A71:E71"/>
    <mergeCell ref="F71:H71"/>
  </mergeCells>
  <printOptions/>
  <pageMargins left="0.1968503937007874" right="0.1968503937007874" top="0.31496062992125984" bottom="0.7480314960629921" header="0.31496062992125984" footer="0.31496062992125984"/>
  <pageSetup fitToHeight="1" fitToWidth="1" horizontalDpi="600" verticalDpi="600" orientation="portrait" paperSize="9" scale="83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28">
      <selection activeCell="L20" sqref="L20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9" width="13.7109375" style="1" customWidth="1"/>
    <col min="10" max="10" width="16.140625" style="1" customWidth="1"/>
    <col min="11" max="11" width="15.421875" style="1" customWidth="1"/>
    <col min="12" max="12" width="15.7109375" style="1" customWidth="1"/>
    <col min="13" max="14" width="11.421875" style="1" customWidth="1"/>
    <col min="15" max="16384" width="9.140625" style="1" customWidth="1"/>
  </cols>
  <sheetData>
    <row r="1" ht="12.75">
      <c r="L1" s="10" t="s">
        <v>32</v>
      </c>
    </row>
    <row r="2" ht="12.75">
      <c r="L2" s="27" t="s">
        <v>30</v>
      </c>
    </row>
    <row r="3" ht="12.75">
      <c r="L3" s="27" t="s">
        <v>31</v>
      </c>
    </row>
    <row r="7" spans="1:12" ht="29.25" customHeight="1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21" t="s">
        <v>0</v>
      </c>
    </row>
    <row r="8" spans="1:12" ht="22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20" t="s">
        <v>1</v>
      </c>
      <c r="L8" s="22" t="s">
        <v>86</v>
      </c>
    </row>
    <row r="9" spans="1:12" ht="42" customHeight="1">
      <c r="A9" s="77" t="s">
        <v>2</v>
      </c>
      <c r="B9" s="77"/>
      <c r="C9" s="77"/>
      <c r="D9" s="77"/>
      <c r="E9" s="77"/>
      <c r="F9" s="77"/>
      <c r="G9" s="44"/>
      <c r="H9" s="78" t="s">
        <v>66</v>
      </c>
      <c r="I9" s="78"/>
      <c r="J9" s="78"/>
      <c r="K9" s="20" t="s">
        <v>19</v>
      </c>
      <c r="L9" s="22" t="s">
        <v>67</v>
      </c>
    </row>
    <row r="10" spans="1:12" ht="70.5" customHeight="1">
      <c r="A10" s="77" t="s">
        <v>3</v>
      </c>
      <c r="B10" s="77"/>
      <c r="C10" s="77"/>
      <c r="D10" s="77"/>
      <c r="E10" s="77"/>
      <c r="F10" s="77"/>
      <c r="G10" s="44"/>
      <c r="H10" s="79" t="s">
        <v>51</v>
      </c>
      <c r="I10" s="79"/>
      <c r="J10" s="79"/>
      <c r="K10" s="26"/>
      <c r="L10" s="23"/>
    </row>
    <row r="11" spans="1:12" ht="25.5" customHeight="1">
      <c r="A11" s="77" t="s">
        <v>4</v>
      </c>
      <c r="B11" s="77"/>
      <c r="C11" s="77"/>
      <c r="D11" s="44"/>
      <c r="E11" s="44"/>
      <c r="F11" s="44"/>
      <c r="G11" s="44"/>
      <c r="H11" s="3" t="s">
        <v>34</v>
      </c>
      <c r="I11" s="2"/>
      <c r="J11" s="2"/>
      <c r="K11" s="25"/>
      <c r="L11" s="24"/>
    </row>
    <row r="12" spans="1:12" ht="12.75">
      <c r="A12" s="14"/>
      <c r="B12" s="14"/>
      <c r="C12" s="14"/>
      <c r="D12" s="14"/>
      <c r="E12" s="3"/>
      <c r="F12" s="3"/>
      <c r="G12" s="3"/>
      <c r="I12" s="3"/>
      <c r="J12" s="3"/>
      <c r="K12" s="3"/>
      <c r="L12" s="14"/>
    </row>
    <row r="13" spans="1:12" ht="15.75" customHeight="1">
      <c r="A13" s="70" t="s">
        <v>5</v>
      </c>
      <c r="B13" s="70"/>
      <c r="C13" s="70"/>
      <c r="D13" s="70"/>
      <c r="E13" s="71" t="s">
        <v>6</v>
      </c>
      <c r="F13" s="73" t="s">
        <v>7</v>
      </c>
      <c r="G13" s="73" t="s">
        <v>27</v>
      </c>
      <c r="H13" s="65" t="s">
        <v>78</v>
      </c>
      <c r="I13" s="65" t="s">
        <v>21</v>
      </c>
      <c r="J13" s="80" t="s">
        <v>20</v>
      </c>
      <c r="K13" s="81"/>
      <c r="L13" s="65" t="s">
        <v>79</v>
      </c>
    </row>
    <row r="14" spans="1:12" ht="36" customHeight="1">
      <c r="A14" s="19" t="s">
        <v>22</v>
      </c>
      <c r="B14" s="19" t="s">
        <v>23</v>
      </c>
      <c r="C14" s="19" t="s">
        <v>24</v>
      </c>
      <c r="D14" s="19" t="s">
        <v>25</v>
      </c>
      <c r="E14" s="72"/>
      <c r="F14" s="74"/>
      <c r="G14" s="74"/>
      <c r="H14" s="66"/>
      <c r="I14" s="66"/>
      <c r="J14" s="31" t="s">
        <v>72</v>
      </c>
      <c r="K14" s="31" t="s">
        <v>73</v>
      </c>
      <c r="L14" s="66"/>
    </row>
    <row r="15" spans="1:12" ht="16.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47">
        <v>8</v>
      </c>
      <c r="I15" s="47" t="s">
        <v>28</v>
      </c>
      <c r="J15" s="47">
        <v>10</v>
      </c>
      <c r="K15" s="47">
        <v>11</v>
      </c>
      <c r="L15" s="47" t="s">
        <v>29</v>
      </c>
    </row>
    <row r="16" spans="1:13" ht="12.75" customHeight="1">
      <c r="A16" s="67" t="s">
        <v>8</v>
      </c>
      <c r="B16" s="68"/>
      <c r="C16" s="68"/>
      <c r="D16" s="68"/>
      <c r="E16" s="68"/>
      <c r="F16" s="69"/>
      <c r="G16" s="45"/>
      <c r="H16" s="28">
        <f>SUM(H17:H18)</f>
        <v>142078.04</v>
      </c>
      <c r="I16" s="17">
        <f>+J16+K16</f>
        <v>0</v>
      </c>
      <c r="J16" s="17">
        <f>+SUM(J17:J18)</f>
        <v>0</v>
      </c>
      <c r="K16" s="17">
        <f>+SUM(K17:K18)</f>
        <v>0</v>
      </c>
      <c r="L16" s="18">
        <f>+H16+I16</f>
        <v>142078.04</v>
      </c>
      <c r="M16" s="32">
        <f>L16+L19-L26</f>
        <v>0</v>
      </c>
    </row>
    <row r="17" spans="1:12" ht="12.75" customHeight="1">
      <c r="A17" s="5" t="s">
        <v>67</v>
      </c>
      <c r="B17" s="60" t="s">
        <v>68</v>
      </c>
      <c r="C17" s="61"/>
      <c r="D17" s="5" t="s">
        <v>69</v>
      </c>
      <c r="E17" s="5" t="s">
        <v>54</v>
      </c>
      <c r="F17" s="5"/>
      <c r="G17" s="5" t="s">
        <v>33</v>
      </c>
      <c r="H17" s="6">
        <v>104740.06</v>
      </c>
      <c r="I17" s="6">
        <f>+J17+K17</f>
        <v>0</v>
      </c>
      <c r="J17" s="6"/>
      <c r="K17" s="13"/>
      <c r="L17" s="16">
        <f>+H17+I17</f>
        <v>104740.06</v>
      </c>
    </row>
    <row r="18" spans="1:12" ht="12.75" customHeight="1">
      <c r="A18" s="5" t="s">
        <v>67</v>
      </c>
      <c r="B18" s="60" t="s">
        <v>68</v>
      </c>
      <c r="C18" s="61"/>
      <c r="D18" s="5" t="s">
        <v>69</v>
      </c>
      <c r="E18" s="5" t="s">
        <v>54</v>
      </c>
      <c r="F18" s="5"/>
      <c r="G18" s="5" t="s">
        <v>36</v>
      </c>
      <c r="H18" s="6">
        <v>37337.98</v>
      </c>
      <c r="I18" s="6">
        <f>+J18+K18</f>
        <v>0</v>
      </c>
      <c r="J18" s="6"/>
      <c r="K18" s="13"/>
      <c r="L18" s="16">
        <f>+H18+I18</f>
        <v>37337.98</v>
      </c>
    </row>
    <row r="19" spans="1:12" ht="12.75" customHeight="1">
      <c r="A19" s="62" t="s">
        <v>9</v>
      </c>
      <c r="B19" s="63"/>
      <c r="C19" s="63"/>
      <c r="D19" s="63"/>
      <c r="E19" s="63"/>
      <c r="F19" s="64"/>
      <c r="G19" s="46"/>
      <c r="H19" s="29">
        <f>SUM(H20:H25)</f>
        <v>22617392.17</v>
      </c>
      <c r="I19" s="4">
        <f>+J19+K19</f>
        <v>1827717.36</v>
      </c>
      <c r="J19" s="4">
        <f>+SUM(J20:J25)</f>
        <v>0</v>
      </c>
      <c r="K19" s="4">
        <f>+SUM(K20:K25)</f>
        <v>1827717.36</v>
      </c>
      <c r="L19" s="15">
        <f>+H19+I19</f>
        <v>24445109.53</v>
      </c>
    </row>
    <row r="20" spans="1:12" ht="12.75">
      <c r="A20" s="5" t="s">
        <v>67</v>
      </c>
      <c r="B20" s="60" t="s">
        <v>70</v>
      </c>
      <c r="C20" s="61"/>
      <c r="D20" s="5" t="s">
        <v>69</v>
      </c>
      <c r="E20" s="5" t="s">
        <v>71</v>
      </c>
      <c r="F20" s="5"/>
      <c r="G20" s="5" t="s">
        <v>33</v>
      </c>
      <c r="H20" s="6">
        <v>927200</v>
      </c>
      <c r="I20" s="6">
        <f aca="true" t="shared" si="0" ref="I20:I63">+J20+K20</f>
        <v>0</v>
      </c>
      <c r="J20" s="6"/>
      <c r="K20" s="13"/>
      <c r="L20" s="16">
        <f aca="true" t="shared" si="1" ref="L20:L63">+H20+I20</f>
        <v>927200</v>
      </c>
    </row>
    <row r="21" spans="1:12" ht="12.75">
      <c r="A21" s="5" t="s">
        <v>67</v>
      </c>
      <c r="B21" s="60" t="s">
        <v>70</v>
      </c>
      <c r="C21" s="61"/>
      <c r="D21" s="5" t="s">
        <v>69</v>
      </c>
      <c r="E21" s="5" t="s">
        <v>71</v>
      </c>
      <c r="F21" s="5"/>
      <c r="G21" s="5" t="s">
        <v>35</v>
      </c>
      <c r="H21" s="6">
        <v>5759098.17</v>
      </c>
      <c r="I21" s="6">
        <f t="shared" si="0"/>
        <v>0</v>
      </c>
      <c r="J21" s="6"/>
      <c r="K21" s="13"/>
      <c r="L21" s="16">
        <f t="shared" si="1"/>
        <v>5759098.17</v>
      </c>
    </row>
    <row r="22" spans="1:12" ht="12.75">
      <c r="A22" s="5" t="s">
        <v>67</v>
      </c>
      <c r="B22" s="60" t="s">
        <v>70</v>
      </c>
      <c r="C22" s="61"/>
      <c r="D22" s="5" t="s">
        <v>69</v>
      </c>
      <c r="E22" s="5" t="s">
        <v>71</v>
      </c>
      <c r="F22" s="5"/>
      <c r="G22" s="5" t="s">
        <v>36</v>
      </c>
      <c r="H22" s="6">
        <v>15931094</v>
      </c>
      <c r="I22" s="6">
        <f t="shared" si="0"/>
        <v>0</v>
      </c>
      <c r="J22" s="6"/>
      <c r="K22" s="13"/>
      <c r="L22" s="16">
        <f t="shared" si="1"/>
        <v>15931094</v>
      </c>
    </row>
    <row r="23" spans="1:12" ht="12.75" hidden="1">
      <c r="A23" s="5" t="s">
        <v>67</v>
      </c>
      <c r="B23" s="60" t="s">
        <v>70</v>
      </c>
      <c r="C23" s="61"/>
      <c r="D23" s="5" t="s">
        <v>69</v>
      </c>
      <c r="E23" s="5" t="s">
        <v>76</v>
      </c>
      <c r="F23" s="5"/>
      <c r="G23" s="5" t="s">
        <v>75</v>
      </c>
      <c r="H23" s="6">
        <v>0</v>
      </c>
      <c r="I23" s="6">
        <f t="shared" si="0"/>
        <v>0</v>
      </c>
      <c r="J23" s="6"/>
      <c r="K23" s="13"/>
      <c r="L23" s="16">
        <f t="shared" si="1"/>
        <v>0</v>
      </c>
    </row>
    <row r="24" spans="1:12" ht="12.75">
      <c r="A24" s="5" t="s">
        <v>67</v>
      </c>
      <c r="B24" s="60" t="s">
        <v>70</v>
      </c>
      <c r="C24" s="61"/>
      <c r="D24" s="5" t="s">
        <v>69</v>
      </c>
      <c r="E24" s="5" t="s">
        <v>76</v>
      </c>
      <c r="F24" s="5"/>
      <c r="G24" s="5" t="s">
        <v>75</v>
      </c>
      <c r="H24" s="6">
        <v>0</v>
      </c>
      <c r="I24" s="6">
        <f t="shared" si="0"/>
        <v>1827717.36</v>
      </c>
      <c r="J24" s="6"/>
      <c r="K24" s="6">
        <v>1827717.36</v>
      </c>
      <c r="L24" s="16">
        <f t="shared" si="1"/>
        <v>1827717.36</v>
      </c>
    </row>
    <row r="25" spans="1:13" ht="12.75" customHeight="1">
      <c r="A25" s="5"/>
      <c r="B25" s="60" t="s">
        <v>10</v>
      </c>
      <c r="C25" s="61"/>
      <c r="D25" s="5" t="s">
        <v>10</v>
      </c>
      <c r="E25" s="5"/>
      <c r="F25" s="5"/>
      <c r="G25" s="5"/>
      <c r="H25" s="6">
        <v>0</v>
      </c>
      <c r="I25" s="6">
        <f t="shared" si="0"/>
        <v>0</v>
      </c>
      <c r="J25" s="6"/>
      <c r="K25" s="13"/>
      <c r="L25" s="16">
        <f t="shared" si="1"/>
        <v>0</v>
      </c>
      <c r="M25" s="32">
        <f>H16+H19-H26</f>
        <v>0</v>
      </c>
    </row>
    <row r="26" spans="1:13" ht="12.75">
      <c r="A26" s="62" t="s">
        <v>15</v>
      </c>
      <c r="B26" s="63"/>
      <c r="C26" s="63"/>
      <c r="D26" s="63"/>
      <c r="E26" s="63"/>
      <c r="F26" s="64"/>
      <c r="G26" s="46"/>
      <c r="H26" s="29">
        <f>SUM(H27:H76)</f>
        <v>22759470.21</v>
      </c>
      <c r="I26" s="4">
        <f t="shared" si="0"/>
        <v>1827717.36</v>
      </c>
      <c r="J26" s="4">
        <f>SUM(J27:J76)</f>
        <v>0</v>
      </c>
      <c r="K26" s="4">
        <f>SUM(K27:K76)</f>
        <v>1827717.36</v>
      </c>
      <c r="L26" s="15">
        <f t="shared" si="1"/>
        <v>24587187.57</v>
      </c>
      <c r="M26" s="32">
        <f>H16+H19-H26</f>
        <v>0</v>
      </c>
    </row>
    <row r="27" spans="1:12" ht="12.75">
      <c r="A27" s="5" t="s">
        <v>67</v>
      </c>
      <c r="B27" s="5" t="s">
        <v>16</v>
      </c>
      <c r="C27" s="5" t="s">
        <v>26</v>
      </c>
      <c r="D27" s="30" t="s">
        <v>37</v>
      </c>
      <c r="E27" s="30" t="s">
        <v>43</v>
      </c>
      <c r="F27" s="5"/>
      <c r="G27" s="30" t="s">
        <v>35</v>
      </c>
      <c r="H27" s="6">
        <v>2552324</v>
      </c>
      <c r="I27" s="6">
        <f t="shared" si="0"/>
        <v>0</v>
      </c>
      <c r="J27" s="6"/>
      <c r="K27" s="13"/>
      <c r="L27" s="16">
        <f t="shared" si="1"/>
        <v>2552324</v>
      </c>
    </row>
    <row r="28" spans="1:12" ht="12.75">
      <c r="A28" s="5" t="s">
        <v>67</v>
      </c>
      <c r="B28" s="5" t="s">
        <v>16</v>
      </c>
      <c r="C28" s="5" t="s">
        <v>26</v>
      </c>
      <c r="D28" s="30" t="s">
        <v>37</v>
      </c>
      <c r="E28" s="30" t="s">
        <v>64</v>
      </c>
      <c r="F28" s="5"/>
      <c r="G28" s="30" t="s">
        <v>35</v>
      </c>
      <c r="H28" s="6">
        <v>10000</v>
      </c>
      <c r="I28" s="6">
        <f>+J28+K28</f>
        <v>0</v>
      </c>
      <c r="J28" s="6"/>
      <c r="K28" s="13"/>
      <c r="L28" s="16">
        <f>+H28+I28</f>
        <v>10000</v>
      </c>
    </row>
    <row r="29" spans="1:12" ht="12.75" hidden="1">
      <c r="A29" s="5" t="s">
        <v>67</v>
      </c>
      <c r="B29" s="5" t="s">
        <v>16</v>
      </c>
      <c r="C29" s="5" t="s">
        <v>26</v>
      </c>
      <c r="D29" s="30" t="s">
        <v>80</v>
      </c>
      <c r="E29" s="30" t="s">
        <v>81</v>
      </c>
      <c r="F29" s="5"/>
      <c r="G29" s="30" t="s">
        <v>35</v>
      </c>
      <c r="H29" s="6"/>
      <c r="I29" s="6">
        <f>+J29+K29</f>
        <v>0</v>
      </c>
      <c r="J29" s="6"/>
      <c r="K29" s="13"/>
      <c r="L29" s="16">
        <f>+H29+I29</f>
        <v>0</v>
      </c>
    </row>
    <row r="30" spans="1:12" ht="12.75" hidden="1">
      <c r="A30" s="5" t="s">
        <v>67</v>
      </c>
      <c r="B30" s="5" t="s">
        <v>16</v>
      </c>
      <c r="C30" s="5" t="s">
        <v>26</v>
      </c>
      <c r="D30" s="30" t="s">
        <v>38</v>
      </c>
      <c r="E30" s="30" t="s">
        <v>44</v>
      </c>
      <c r="F30" s="5"/>
      <c r="G30" s="30" t="s">
        <v>35</v>
      </c>
      <c r="H30" s="6"/>
      <c r="I30" s="6">
        <f t="shared" si="0"/>
        <v>0</v>
      </c>
      <c r="J30" s="6"/>
      <c r="K30" s="13"/>
      <c r="L30" s="16">
        <f t="shared" si="1"/>
        <v>0</v>
      </c>
    </row>
    <row r="31" spans="1:12" ht="12.75">
      <c r="A31" s="5" t="s">
        <v>67</v>
      </c>
      <c r="B31" s="5" t="s">
        <v>16</v>
      </c>
      <c r="C31" s="5" t="s">
        <v>26</v>
      </c>
      <c r="D31" s="30" t="s">
        <v>39</v>
      </c>
      <c r="E31" s="30" t="s">
        <v>45</v>
      </c>
      <c r="F31" s="5"/>
      <c r="G31" s="30" t="s">
        <v>35</v>
      </c>
      <c r="H31" s="6">
        <v>773821.85</v>
      </c>
      <c r="I31" s="6">
        <f t="shared" si="0"/>
        <v>0</v>
      </c>
      <c r="J31" s="6"/>
      <c r="K31" s="13"/>
      <c r="L31" s="16">
        <f t="shared" si="1"/>
        <v>773821.85</v>
      </c>
    </row>
    <row r="32" spans="1:12" ht="12.75">
      <c r="A32" s="5" t="s">
        <v>67</v>
      </c>
      <c r="B32" s="5" t="s">
        <v>16</v>
      </c>
      <c r="C32" s="5" t="s">
        <v>26</v>
      </c>
      <c r="D32" s="30" t="s">
        <v>38</v>
      </c>
      <c r="E32" s="30" t="s">
        <v>57</v>
      </c>
      <c r="F32" s="5"/>
      <c r="G32" s="30" t="s">
        <v>35</v>
      </c>
      <c r="H32" s="6">
        <v>169260</v>
      </c>
      <c r="I32" s="6">
        <f>+J32+K32</f>
        <v>0</v>
      </c>
      <c r="J32" s="6"/>
      <c r="K32" s="13"/>
      <c r="L32" s="16">
        <f>+H32+I32</f>
        <v>169260</v>
      </c>
    </row>
    <row r="33" spans="1:12" ht="12.75">
      <c r="A33" s="5" t="s">
        <v>67</v>
      </c>
      <c r="B33" s="5" t="s">
        <v>16</v>
      </c>
      <c r="C33" s="5" t="s">
        <v>26</v>
      </c>
      <c r="D33" s="30" t="s">
        <v>40</v>
      </c>
      <c r="E33" s="30" t="s">
        <v>46</v>
      </c>
      <c r="F33" s="5"/>
      <c r="G33" s="30" t="s">
        <v>35</v>
      </c>
      <c r="H33" s="6">
        <v>18000</v>
      </c>
      <c r="I33" s="6">
        <f>+J33+K33</f>
        <v>0</v>
      </c>
      <c r="J33" s="6"/>
      <c r="K33" s="13"/>
      <c r="L33" s="16">
        <f>+H33+I33</f>
        <v>18000</v>
      </c>
    </row>
    <row r="34" spans="1:12" ht="12.75" hidden="1">
      <c r="A34" s="5" t="s">
        <v>67</v>
      </c>
      <c r="B34" s="5" t="s">
        <v>16</v>
      </c>
      <c r="C34" s="5" t="s">
        <v>26</v>
      </c>
      <c r="D34" s="30" t="s">
        <v>38</v>
      </c>
      <c r="E34" s="30" t="s">
        <v>58</v>
      </c>
      <c r="F34" s="5"/>
      <c r="G34" s="30" t="s">
        <v>35</v>
      </c>
      <c r="H34" s="6"/>
      <c r="I34" s="6">
        <f>+J34+K34</f>
        <v>0</v>
      </c>
      <c r="J34" s="6"/>
      <c r="K34" s="13"/>
      <c r="L34" s="16">
        <f>+H34+I34</f>
        <v>0</v>
      </c>
    </row>
    <row r="35" spans="1:12" ht="12.75" hidden="1">
      <c r="A35" s="5" t="s">
        <v>67</v>
      </c>
      <c r="B35" s="5" t="s">
        <v>16</v>
      </c>
      <c r="C35" s="5" t="s">
        <v>26</v>
      </c>
      <c r="D35" s="30" t="s">
        <v>40</v>
      </c>
      <c r="E35" s="30" t="s">
        <v>47</v>
      </c>
      <c r="F35" s="5"/>
      <c r="G35" s="30" t="s">
        <v>35</v>
      </c>
      <c r="H35" s="6"/>
      <c r="I35" s="6">
        <f t="shared" si="0"/>
        <v>0</v>
      </c>
      <c r="J35" s="6"/>
      <c r="K35" s="13"/>
      <c r="L35" s="16">
        <f t="shared" si="1"/>
        <v>0</v>
      </c>
    </row>
    <row r="36" spans="1:12" ht="12.75" customHeight="1">
      <c r="A36" s="5" t="s">
        <v>67</v>
      </c>
      <c r="B36" s="5" t="s">
        <v>16</v>
      </c>
      <c r="C36" s="5" t="s">
        <v>26</v>
      </c>
      <c r="D36" s="30" t="s">
        <v>40</v>
      </c>
      <c r="E36" s="30" t="s">
        <v>48</v>
      </c>
      <c r="F36" s="5"/>
      <c r="G36" s="30" t="s">
        <v>35</v>
      </c>
      <c r="H36" s="6">
        <v>189268.82</v>
      </c>
      <c r="I36" s="6">
        <f t="shared" si="0"/>
        <v>0</v>
      </c>
      <c r="J36" s="6"/>
      <c r="K36" s="13"/>
      <c r="L36" s="16">
        <f t="shared" si="1"/>
        <v>189268.82</v>
      </c>
    </row>
    <row r="37" spans="1:12" ht="12.75" customHeight="1">
      <c r="A37" s="5" t="s">
        <v>67</v>
      </c>
      <c r="B37" s="5" t="s">
        <v>16</v>
      </c>
      <c r="C37" s="5" t="s">
        <v>26</v>
      </c>
      <c r="D37" s="30" t="s">
        <v>38</v>
      </c>
      <c r="E37" s="30" t="s">
        <v>49</v>
      </c>
      <c r="F37" s="5"/>
      <c r="G37" s="30" t="s">
        <v>35</v>
      </c>
      <c r="H37" s="6">
        <v>14968</v>
      </c>
      <c r="I37" s="6">
        <f>+J37+K37</f>
        <v>0</v>
      </c>
      <c r="J37" s="6"/>
      <c r="K37" s="13"/>
      <c r="L37" s="16">
        <f>+H37+I37</f>
        <v>14968</v>
      </c>
    </row>
    <row r="38" spans="1:12" ht="12.75" customHeight="1">
      <c r="A38" s="5" t="s">
        <v>67</v>
      </c>
      <c r="B38" s="5" t="s">
        <v>16</v>
      </c>
      <c r="C38" s="5" t="s">
        <v>26</v>
      </c>
      <c r="D38" s="30" t="s">
        <v>40</v>
      </c>
      <c r="E38" s="30" t="s">
        <v>49</v>
      </c>
      <c r="F38" s="5"/>
      <c r="G38" s="30" t="s">
        <v>35</v>
      </c>
      <c r="H38" s="6">
        <v>511106.66</v>
      </c>
      <c r="I38" s="6">
        <f t="shared" si="0"/>
        <v>0</v>
      </c>
      <c r="J38" s="6"/>
      <c r="K38" s="13"/>
      <c r="L38" s="16">
        <f t="shared" si="1"/>
        <v>511106.66</v>
      </c>
    </row>
    <row r="39" spans="1:12" ht="12.75" customHeight="1">
      <c r="A39" s="5" t="s">
        <v>67</v>
      </c>
      <c r="B39" s="5" t="s">
        <v>16</v>
      </c>
      <c r="C39" s="5" t="s">
        <v>26</v>
      </c>
      <c r="D39" s="30" t="s">
        <v>40</v>
      </c>
      <c r="E39" s="30" t="s">
        <v>59</v>
      </c>
      <c r="F39" s="5"/>
      <c r="G39" s="30" t="s">
        <v>35</v>
      </c>
      <c r="H39" s="6">
        <v>3554.66</v>
      </c>
      <c r="I39" s="6">
        <f>+J39+K39</f>
        <v>0</v>
      </c>
      <c r="J39" s="6"/>
      <c r="K39" s="13"/>
      <c r="L39" s="16">
        <f>+H39+I39</f>
        <v>3554.66</v>
      </c>
    </row>
    <row r="40" spans="1:12" ht="12.75">
      <c r="A40" s="5" t="s">
        <v>67</v>
      </c>
      <c r="B40" s="5" t="s">
        <v>16</v>
      </c>
      <c r="C40" s="5" t="s">
        <v>26</v>
      </c>
      <c r="D40" s="30" t="s">
        <v>40</v>
      </c>
      <c r="E40" s="30" t="s">
        <v>50</v>
      </c>
      <c r="F40" s="5"/>
      <c r="G40" s="30" t="s">
        <v>35</v>
      </c>
      <c r="H40" s="6">
        <v>0</v>
      </c>
      <c r="I40" s="6">
        <f t="shared" si="0"/>
        <v>0</v>
      </c>
      <c r="J40" s="6"/>
      <c r="K40" s="13"/>
      <c r="L40" s="16">
        <f t="shared" si="1"/>
        <v>0</v>
      </c>
    </row>
    <row r="41" spans="1:14" ht="12.75" customHeight="1">
      <c r="A41" s="5" t="s">
        <v>67</v>
      </c>
      <c r="B41" s="5" t="s">
        <v>16</v>
      </c>
      <c r="C41" s="5" t="s">
        <v>26</v>
      </c>
      <c r="D41" s="30" t="s">
        <v>40</v>
      </c>
      <c r="E41" s="30" t="s">
        <v>60</v>
      </c>
      <c r="F41" s="5"/>
      <c r="G41" s="30" t="s">
        <v>35</v>
      </c>
      <c r="H41" s="6">
        <v>15000</v>
      </c>
      <c r="I41" s="6">
        <f t="shared" si="0"/>
        <v>0</v>
      </c>
      <c r="J41" s="6"/>
      <c r="K41" s="13"/>
      <c r="L41" s="16">
        <f t="shared" si="1"/>
        <v>15000</v>
      </c>
      <c r="N41" s="32"/>
    </row>
    <row r="42" spans="1:12" ht="12.75" customHeight="1">
      <c r="A42" s="5" t="s">
        <v>67</v>
      </c>
      <c r="B42" s="5" t="s">
        <v>16</v>
      </c>
      <c r="C42" s="5" t="s">
        <v>26</v>
      </c>
      <c r="D42" s="30" t="s">
        <v>40</v>
      </c>
      <c r="E42" s="30" t="s">
        <v>61</v>
      </c>
      <c r="F42" s="5"/>
      <c r="G42" s="30" t="s">
        <v>35</v>
      </c>
      <c r="H42" s="6">
        <v>1431794.18</v>
      </c>
      <c r="I42" s="6">
        <f t="shared" si="0"/>
        <v>0</v>
      </c>
      <c r="J42" s="6"/>
      <c r="K42" s="13"/>
      <c r="L42" s="16">
        <f t="shared" si="1"/>
        <v>1431794.18</v>
      </c>
    </row>
    <row r="43" spans="1:12" ht="12.75" customHeight="1">
      <c r="A43" s="5" t="s">
        <v>67</v>
      </c>
      <c r="B43" s="5" t="s">
        <v>16</v>
      </c>
      <c r="C43" s="5" t="s">
        <v>26</v>
      </c>
      <c r="D43" s="30" t="s">
        <v>40</v>
      </c>
      <c r="E43" s="30" t="s">
        <v>62</v>
      </c>
      <c r="F43" s="5"/>
      <c r="G43" s="30" t="s">
        <v>35</v>
      </c>
      <c r="H43" s="6">
        <v>40000</v>
      </c>
      <c r="I43" s="6">
        <f t="shared" si="0"/>
        <v>0</v>
      </c>
      <c r="J43" s="6"/>
      <c r="K43" s="13"/>
      <c r="L43" s="16">
        <f t="shared" si="1"/>
        <v>40000</v>
      </c>
    </row>
    <row r="44" spans="1:12" ht="12.75" customHeight="1">
      <c r="A44" s="5" t="s">
        <v>67</v>
      </c>
      <c r="B44" s="5" t="s">
        <v>16</v>
      </c>
      <c r="C44" s="5" t="s">
        <v>26</v>
      </c>
      <c r="D44" s="30" t="s">
        <v>40</v>
      </c>
      <c r="E44" s="30" t="s">
        <v>65</v>
      </c>
      <c r="F44" s="5"/>
      <c r="G44" s="30" t="s">
        <v>35</v>
      </c>
      <c r="H44" s="6">
        <v>30000</v>
      </c>
      <c r="I44" s="6">
        <f>+J44+K44</f>
        <v>0</v>
      </c>
      <c r="J44" s="6"/>
      <c r="K44" s="13"/>
      <c r="L44" s="16">
        <f>+H44+I44</f>
        <v>30000</v>
      </c>
    </row>
    <row r="45" spans="1:12" ht="12.75" customHeight="1">
      <c r="A45" s="5" t="s">
        <v>67</v>
      </c>
      <c r="B45" s="5" t="s">
        <v>16</v>
      </c>
      <c r="C45" s="5" t="s">
        <v>26</v>
      </c>
      <c r="D45" s="30" t="s">
        <v>41</v>
      </c>
      <c r="E45" s="30" t="s">
        <v>55</v>
      </c>
      <c r="F45" s="5"/>
      <c r="G45" s="30" t="s">
        <v>35</v>
      </c>
      <c r="H45" s="6">
        <v>0</v>
      </c>
      <c r="I45" s="6">
        <f t="shared" si="0"/>
        <v>0</v>
      </c>
      <c r="J45" s="6"/>
      <c r="K45" s="13"/>
      <c r="L45" s="16">
        <f t="shared" si="1"/>
        <v>0</v>
      </c>
    </row>
    <row r="46" spans="1:12" ht="12.75" customHeight="1" hidden="1">
      <c r="A46" s="5" t="s">
        <v>67</v>
      </c>
      <c r="B46" s="5" t="s">
        <v>16</v>
      </c>
      <c r="C46" s="5" t="s">
        <v>26</v>
      </c>
      <c r="D46" s="30" t="s">
        <v>42</v>
      </c>
      <c r="E46" s="30" t="s">
        <v>56</v>
      </c>
      <c r="F46" s="5"/>
      <c r="G46" s="30" t="s">
        <v>35</v>
      </c>
      <c r="H46" s="6"/>
      <c r="I46" s="6">
        <f>+J46+K46</f>
        <v>0</v>
      </c>
      <c r="J46" s="6"/>
      <c r="K46" s="13"/>
      <c r="L46" s="16">
        <f>+H46+I46</f>
        <v>0</v>
      </c>
    </row>
    <row r="47" spans="1:12" ht="12.75">
      <c r="A47" s="5" t="s">
        <v>67</v>
      </c>
      <c r="B47" s="5" t="s">
        <v>16</v>
      </c>
      <c r="C47" s="5" t="s">
        <v>26</v>
      </c>
      <c r="D47" s="30" t="s">
        <v>40</v>
      </c>
      <c r="E47" s="30" t="s">
        <v>61</v>
      </c>
      <c r="F47" s="5"/>
      <c r="G47" s="30" t="s">
        <v>33</v>
      </c>
      <c r="H47" s="6">
        <f>104740.06+695400</f>
        <v>800140.06</v>
      </c>
      <c r="I47" s="6">
        <f>+J47+K47</f>
        <v>0</v>
      </c>
      <c r="J47" s="6"/>
      <c r="K47" s="13"/>
      <c r="L47" s="16">
        <f>+H47+I47</f>
        <v>800140.06</v>
      </c>
    </row>
    <row r="48" spans="1:12" ht="12.75">
      <c r="A48" s="5" t="s">
        <v>67</v>
      </c>
      <c r="B48" s="5" t="s">
        <v>16</v>
      </c>
      <c r="C48" s="5" t="s">
        <v>26</v>
      </c>
      <c r="D48" s="30" t="s">
        <v>40</v>
      </c>
      <c r="E48" s="30" t="s">
        <v>63</v>
      </c>
      <c r="F48" s="5"/>
      <c r="G48" s="30" t="s">
        <v>33</v>
      </c>
      <c r="H48" s="6">
        <v>93000</v>
      </c>
      <c r="I48" s="6">
        <f>+J48+K48</f>
        <v>0</v>
      </c>
      <c r="J48" s="6"/>
      <c r="K48" s="13"/>
      <c r="L48" s="16">
        <f>+H48+I48</f>
        <v>93000</v>
      </c>
    </row>
    <row r="49" spans="1:12" ht="12.75">
      <c r="A49" s="5" t="s">
        <v>67</v>
      </c>
      <c r="B49" s="5" t="s">
        <v>16</v>
      </c>
      <c r="C49" s="5" t="s">
        <v>26</v>
      </c>
      <c r="D49" s="30" t="s">
        <v>40</v>
      </c>
      <c r="E49" s="30" t="s">
        <v>62</v>
      </c>
      <c r="F49" s="5"/>
      <c r="G49" s="30" t="s">
        <v>33</v>
      </c>
      <c r="H49" s="6">
        <f>138800</f>
        <v>138800</v>
      </c>
      <c r="I49" s="6">
        <f>+J49+K49</f>
        <v>0</v>
      </c>
      <c r="J49" s="6"/>
      <c r="K49" s="13"/>
      <c r="L49" s="16">
        <f>+H49+I49</f>
        <v>138800</v>
      </c>
    </row>
    <row r="50" spans="1:12" ht="12.75" hidden="1">
      <c r="A50" s="5" t="s">
        <v>67</v>
      </c>
      <c r="B50" s="5" t="s">
        <v>16</v>
      </c>
      <c r="C50" s="5" t="s">
        <v>26</v>
      </c>
      <c r="D50" s="30" t="s">
        <v>40</v>
      </c>
      <c r="E50" s="30"/>
      <c r="F50" s="5"/>
      <c r="G50" s="30"/>
      <c r="H50" s="6"/>
      <c r="I50" s="6">
        <f t="shared" si="0"/>
        <v>0</v>
      </c>
      <c r="J50" s="6"/>
      <c r="K50" s="13"/>
      <c r="L50" s="16">
        <f t="shared" si="1"/>
        <v>0</v>
      </c>
    </row>
    <row r="51" spans="1:12" ht="12.75" hidden="1">
      <c r="A51" s="5" t="s">
        <v>67</v>
      </c>
      <c r="B51" s="5" t="s">
        <v>16</v>
      </c>
      <c r="C51" s="5" t="s">
        <v>26</v>
      </c>
      <c r="D51" s="30" t="s">
        <v>40</v>
      </c>
      <c r="E51" s="30"/>
      <c r="F51" s="5"/>
      <c r="G51" s="30"/>
      <c r="H51" s="6"/>
      <c r="I51" s="6">
        <f t="shared" si="0"/>
        <v>0</v>
      </c>
      <c r="J51" s="6"/>
      <c r="K51" s="13"/>
      <c r="L51" s="16">
        <f t="shared" si="1"/>
        <v>0</v>
      </c>
    </row>
    <row r="52" spans="1:12" ht="12.75" hidden="1">
      <c r="A52" s="5" t="s">
        <v>67</v>
      </c>
      <c r="B52" s="5" t="s">
        <v>16</v>
      </c>
      <c r="C52" s="5" t="s">
        <v>26</v>
      </c>
      <c r="D52" s="30" t="s">
        <v>41</v>
      </c>
      <c r="E52" s="30"/>
      <c r="F52" s="5"/>
      <c r="G52" s="30"/>
      <c r="H52" s="6"/>
      <c r="I52" s="6">
        <f t="shared" si="0"/>
        <v>0</v>
      </c>
      <c r="J52" s="6"/>
      <c r="K52" s="13"/>
      <c r="L52" s="16">
        <f t="shared" si="1"/>
        <v>0</v>
      </c>
    </row>
    <row r="53" spans="1:12" ht="12.75" hidden="1">
      <c r="A53" s="5" t="s">
        <v>67</v>
      </c>
      <c r="B53" s="5" t="s">
        <v>16</v>
      </c>
      <c r="C53" s="5" t="s">
        <v>26</v>
      </c>
      <c r="D53" s="30" t="s">
        <v>42</v>
      </c>
      <c r="E53" s="30"/>
      <c r="F53" s="5"/>
      <c r="G53" s="30"/>
      <c r="H53" s="6"/>
      <c r="I53" s="6">
        <f t="shared" si="0"/>
        <v>0</v>
      </c>
      <c r="J53" s="6"/>
      <c r="K53" s="13"/>
      <c r="L53" s="16">
        <f t="shared" si="1"/>
        <v>0</v>
      </c>
    </row>
    <row r="54" spans="1:12" ht="12.75" customHeight="1" hidden="1">
      <c r="A54" s="5" t="s">
        <v>67</v>
      </c>
      <c r="B54" s="5" t="s">
        <v>16</v>
      </c>
      <c r="C54" s="5" t="s">
        <v>26</v>
      </c>
      <c r="D54" s="30" t="s">
        <v>40</v>
      </c>
      <c r="E54" s="30"/>
      <c r="F54" s="5"/>
      <c r="G54" s="30"/>
      <c r="H54" s="6"/>
      <c r="I54" s="6">
        <f t="shared" si="0"/>
        <v>0</v>
      </c>
      <c r="J54" s="6"/>
      <c r="K54" s="13"/>
      <c r="L54" s="16">
        <f t="shared" si="1"/>
        <v>0</v>
      </c>
    </row>
    <row r="55" spans="1:12" ht="12.75" customHeight="1" hidden="1">
      <c r="A55" s="5" t="s">
        <v>67</v>
      </c>
      <c r="B55" s="5" t="s">
        <v>16</v>
      </c>
      <c r="C55" s="5" t="s">
        <v>26</v>
      </c>
      <c r="D55" s="30" t="s">
        <v>40</v>
      </c>
      <c r="E55" s="30"/>
      <c r="F55" s="5"/>
      <c r="G55" s="30"/>
      <c r="H55" s="6"/>
      <c r="I55" s="6">
        <f t="shared" si="0"/>
        <v>0</v>
      </c>
      <c r="J55" s="6"/>
      <c r="K55" s="13"/>
      <c r="L55" s="16">
        <f t="shared" si="1"/>
        <v>0</v>
      </c>
    </row>
    <row r="56" spans="1:12" ht="12.75" customHeight="1">
      <c r="A56" s="5" t="s">
        <v>67</v>
      </c>
      <c r="B56" s="5" t="s">
        <v>16</v>
      </c>
      <c r="C56" s="5" t="s">
        <v>26</v>
      </c>
      <c r="D56" s="30" t="s">
        <v>37</v>
      </c>
      <c r="E56" s="30" t="s">
        <v>43</v>
      </c>
      <c r="F56" s="5"/>
      <c r="G56" s="30" t="s">
        <v>36</v>
      </c>
      <c r="H56" s="6">
        <f>11933405.53+37337.98</f>
        <v>11970743.51</v>
      </c>
      <c r="I56" s="6">
        <f>+J56+K56</f>
        <v>0</v>
      </c>
      <c r="J56" s="6"/>
      <c r="K56" s="13"/>
      <c r="L56" s="16">
        <f>+H56+I56</f>
        <v>11970743.51</v>
      </c>
    </row>
    <row r="57" spans="1:12" ht="12.75" customHeight="1">
      <c r="A57" s="5" t="s">
        <v>67</v>
      </c>
      <c r="B57" s="5" t="s">
        <v>16</v>
      </c>
      <c r="C57" s="5" t="s">
        <v>26</v>
      </c>
      <c r="D57" s="30" t="s">
        <v>37</v>
      </c>
      <c r="E57" s="30" t="s">
        <v>64</v>
      </c>
      <c r="F57" s="5"/>
      <c r="G57" s="30" t="s">
        <v>36</v>
      </c>
      <c r="H57" s="6">
        <v>100000</v>
      </c>
      <c r="I57" s="6">
        <f t="shared" si="0"/>
        <v>0</v>
      </c>
      <c r="J57" s="6"/>
      <c r="K57" s="13"/>
      <c r="L57" s="16">
        <f t="shared" si="1"/>
        <v>100000</v>
      </c>
    </row>
    <row r="58" spans="1:12" ht="12.75" customHeight="1">
      <c r="A58" s="5" t="s">
        <v>67</v>
      </c>
      <c r="B58" s="5" t="s">
        <v>16</v>
      </c>
      <c r="C58" s="5" t="s">
        <v>26</v>
      </c>
      <c r="D58" s="30" t="s">
        <v>39</v>
      </c>
      <c r="E58" s="30" t="s">
        <v>45</v>
      </c>
      <c r="F58" s="5"/>
      <c r="G58" s="30" t="s">
        <v>36</v>
      </c>
      <c r="H58" s="6">
        <v>3634088.47</v>
      </c>
      <c r="I58" s="6">
        <f t="shared" si="0"/>
        <v>0</v>
      </c>
      <c r="J58" s="6"/>
      <c r="K58" s="13"/>
      <c r="L58" s="16">
        <f t="shared" si="1"/>
        <v>3634088.47</v>
      </c>
    </row>
    <row r="59" spans="1:12" ht="12.75" customHeight="1">
      <c r="A59" s="5" t="s">
        <v>67</v>
      </c>
      <c r="B59" s="5" t="s">
        <v>16</v>
      </c>
      <c r="C59" s="5" t="s">
        <v>26</v>
      </c>
      <c r="D59" s="30" t="s">
        <v>40</v>
      </c>
      <c r="E59" s="30" t="s">
        <v>46</v>
      </c>
      <c r="F59" s="5"/>
      <c r="G59" s="30" t="s">
        <v>36</v>
      </c>
      <c r="H59" s="6">
        <v>111000</v>
      </c>
      <c r="I59" s="6">
        <f t="shared" si="0"/>
        <v>0</v>
      </c>
      <c r="J59" s="6"/>
      <c r="K59" s="13"/>
      <c r="L59" s="16">
        <f t="shared" si="1"/>
        <v>111000</v>
      </c>
    </row>
    <row r="60" spans="1:12" ht="12.75" customHeight="1">
      <c r="A60" s="5" t="s">
        <v>67</v>
      </c>
      <c r="B60" s="5" t="s">
        <v>16</v>
      </c>
      <c r="C60" s="5" t="s">
        <v>26</v>
      </c>
      <c r="D60" s="30" t="s">
        <v>40</v>
      </c>
      <c r="E60" s="30" t="s">
        <v>49</v>
      </c>
      <c r="F60" s="5"/>
      <c r="G60" s="30" t="s">
        <v>36</v>
      </c>
      <c r="H60" s="6">
        <v>20000</v>
      </c>
      <c r="I60" s="6">
        <f t="shared" si="0"/>
        <v>0</v>
      </c>
      <c r="J60" s="6"/>
      <c r="K60" s="13"/>
      <c r="L60" s="16">
        <f t="shared" si="1"/>
        <v>20000</v>
      </c>
    </row>
    <row r="61" spans="1:12" ht="12.75" customHeight="1">
      <c r="A61" s="5" t="s">
        <v>67</v>
      </c>
      <c r="B61" s="5" t="s">
        <v>16</v>
      </c>
      <c r="C61" s="5" t="s">
        <v>26</v>
      </c>
      <c r="D61" s="30" t="s">
        <v>40</v>
      </c>
      <c r="E61" s="30" t="s">
        <v>50</v>
      </c>
      <c r="F61" s="5"/>
      <c r="G61" s="30" t="s">
        <v>36</v>
      </c>
      <c r="H61" s="6">
        <v>80000</v>
      </c>
      <c r="I61" s="6">
        <f t="shared" si="0"/>
        <v>0</v>
      </c>
      <c r="J61" s="6"/>
      <c r="K61" s="13"/>
      <c r="L61" s="16">
        <f t="shared" si="1"/>
        <v>80000</v>
      </c>
    </row>
    <row r="62" spans="1:12" ht="12.75" customHeight="1">
      <c r="A62" s="5" t="s">
        <v>67</v>
      </c>
      <c r="B62" s="5" t="s">
        <v>16</v>
      </c>
      <c r="C62" s="5" t="s">
        <v>26</v>
      </c>
      <c r="D62" s="30" t="s">
        <v>40</v>
      </c>
      <c r="E62" s="30" t="s">
        <v>62</v>
      </c>
      <c r="F62" s="5"/>
      <c r="G62" s="30" t="s">
        <v>36</v>
      </c>
      <c r="H62" s="6">
        <v>52600</v>
      </c>
      <c r="I62" s="6">
        <f t="shared" si="0"/>
        <v>0</v>
      </c>
      <c r="J62" s="6"/>
      <c r="K62" s="13"/>
      <c r="L62" s="16">
        <f t="shared" si="1"/>
        <v>52600</v>
      </c>
    </row>
    <row r="63" spans="1:12" ht="12.75" customHeight="1">
      <c r="A63" s="5" t="s">
        <v>67</v>
      </c>
      <c r="B63" s="5" t="s">
        <v>16</v>
      </c>
      <c r="C63" s="5" t="s">
        <v>26</v>
      </c>
      <c r="D63" s="5" t="s">
        <v>40</v>
      </c>
      <c r="E63" s="5" t="s">
        <v>47</v>
      </c>
      <c r="F63" s="5"/>
      <c r="G63" s="5" t="s">
        <v>75</v>
      </c>
      <c r="H63" s="6">
        <v>0</v>
      </c>
      <c r="I63" s="6">
        <f t="shared" si="0"/>
        <v>229000</v>
      </c>
      <c r="J63" s="6"/>
      <c r="K63" s="6">
        <v>229000</v>
      </c>
      <c r="L63" s="16">
        <f t="shared" si="1"/>
        <v>229000</v>
      </c>
    </row>
    <row r="64" spans="1:12" ht="12.75">
      <c r="A64" s="5" t="s">
        <v>67</v>
      </c>
      <c r="B64" s="5" t="s">
        <v>16</v>
      </c>
      <c r="C64" s="5" t="s">
        <v>26</v>
      </c>
      <c r="D64" s="5" t="s">
        <v>77</v>
      </c>
      <c r="E64" s="5" t="s">
        <v>47</v>
      </c>
      <c r="F64" s="5"/>
      <c r="G64" s="5" t="s">
        <v>75</v>
      </c>
      <c r="H64" s="6">
        <v>0</v>
      </c>
      <c r="I64" s="6">
        <f>+J64+K64</f>
        <v>1598717.36</v>
      </c>
      <c r="J64" s="6"/>
      <c r="K64" s="6">
        <v>1598717.36</v>
      </c>
      <c r="L64" s="16">
        <f>+H64+I64</f>
        <v>1598717.36</v>
      </c>
    </row>
    <row r="65" spans="1:12" ht="12.75" hidden="1">
      <c r="A65" s="5" t="s">
        <v>67</v>
      </c>
      <c r="B65" s="5" t="s">
        <v>16</v>
      </c>
      <c r="C65" s="5" t="s">
        <v>26</v>
      </c>
      <c r="D65" s="5"/>
      <c r="E65" s="5"/>
      <c r="F65" s="5"/>
      <c r="G65" s="5"/>
      <c r="H65" s="6">
        <v>0</v>
      </c>
      <c r="I65" s="6">
        <f>+J65+K65</f>
        <v>0</v>
      </c>
      <c r="J65" s="6"/>
      <c r="K65" s="13"/>
      <c r="L65" s="16">
        <f>+H65+I65</f>
        <v>0</v>
      </c>
    </row>
    <row r="66" spans="1:12" ht="12.75" hidden="1">
      <c r="A66" s="5" t="s">
        <v>67</v>
      </c>
      <c r="B66" s="5" t="s">
        <v>16</v>
      </c>
      <c r="C66" s="5" t="s">
        <v>26</v>
      </c>
      <c r="D66" s="5"/>
      <c r="E66" s="5"/>
      <c r="F66" s="5"/>
      <c r="G66" s="5"/>
      <c r="H66" s="6">
        <v>0</v>
      </c>
      <c r="I66" s="6">
        <f>+J66+K66</f>
        <v>0</v>
      </c>
      <c r="J66" s="6"/>
      <c r="K66" s="13"/>
      <c r="L66" s="16">
        <f>+H66+I66</f>
        <v>0</v>
      </c>
    </row>
    <row r="67" spans="1:12" ht="12.75" hidden="1">
      <c r="A67" s="5" t="s">
        <v>67</v>
      </c>
      <c r="B67" s="5" t="s">
        <v>16</v>
      </c>
      <c r="C67" s="5" t="s">
        <v>26</v>
      </c>
      <c r="D67" s="5"/>
      <c r="E67" s="5"/>
      <c r="F67" s="5"/>
      <c r="G67" s="5"/>
      <c r="H67" s="6">
        <v>0</v>
      </c>
      <c r="I67" s="6">
        <f>+J67+K67</f>
        <v>0</v>
      </c>
      <c r="J67" s="6"/>
      <c r="K67" s="13"/>
      <c r="L67" s="16">
        <f>+H67+I67</f>
        <v>0</v>
      </c>
    </row>
    <row r="68" spans="1:12" ht="12.75" hidden="1">
      <c r="A68" s="5" t="s">
        <v>67</v>
      </c>
      <c r="B68" s="5" t="s">
        <v>16</v>
      </c>
      <c r="C68" s="5" t="s">
        <v>26</v>
      </c>
      <c r="D68" s="5"/>
      <c r="E68" s="5"/>
      <c r="F68" s="5"/>
      <c r="G68" s="5"/>
      <c r="H68" s="6">
        <v>0</v>
      </c>
      <c r="I68" s="6">
        <f>+J68+K68</f>
        <v>0</v>
      </c>
      <c r="J68" s="6"/>
      <c r="K68" s="13"/>
      <c r="L68" s="16">
        <f>+H68+I68</f>
        <v>0</v>
      </c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1"/>
    </row>
    <row r="70" spans="1:12" ht="12.75">
      <c r="A70" s="57" t="s">
        <v>11</v>
      </c>
      <c r="B70" s="57"/>
      <c r="C70" s="57"/>
      <c r="D70" s="57"/>
      <c r="E70" s="57"/>
      <c r="F70" s="58"/>
      <c r="G70" s="58"/>
      <c r="H70" s="58"/>
      <c r="I70" s="8"/>
      <c r="J70" s="58" t="s">
        <v>52</v>
      </c>
      <c r="K70" s="58"/>
      <c r="L70" s="9"/>
    </row>
    <row r="71" spans="1:12" ht="12.75">
      <c r="A71" s="8"/>
      <c r="B71" s="8"/>
      <c r="C71" s="8"/>
      <c r="D71" s="8"/>
      <c r="E71" s="8"/>
      <c r="F71" s="7"/>
      <c r="G71" s="7"/>
      <c r="H71" s="7" t="s">
        <v>12</v>
      </c>
      <c r="I71" s="8"/>
      <c r="J71" s="53" t="s">
        <v>13</v>
      </c>
      <c r="K71" s="53"/>
      <c r="L71" s="8"/>
    </row>
    <row r="72" spans="1:12" ht="12.75">
      <c r="A72" s="59" t="s">
        <v>14</v>
      </c>
      <c r="B72" s="59"/>
      <c r="C72" s="59"/>
      <c r="D72" s="59"/>
      <c r="E72" s="59"/>
      <c r="F72" s="58"/>
      <c r="G72" s="58"/>
      <c r="H72" s="58"/>
      <c r="I72" s="8"/>
      <c r="J72" s="58" t="s">
        <v>84</v>
      </c>
      <c r="K72" s="58"/>
      <c r="L72" s="8"/>
    </row>
    <row r="73" spans="1:12" ht="12.75">
      <c r="A73" s="8"/>
      <c r="B73" s="8"/>
      <c r="C73" s="8"/>
      <c r="D73" s="8"/>
      <c r="E73" s="8"/>
      <c r="F73" s="7"/>
      <c r="G73" s="7"/>
      <c r="H73" s="7" t="s">
        <v>12</v>
      </c>
      <c r="I73" s="8"/>
      <c r="J73" s="53" t="s">
        <v>13</v>
      </c>
      <c r="K73" s="53"/>
      <c r="L73" s="8"/>
    </row>
    <row r="74" spans="1:12" ht="12.75">
      <c r="A74" s="8"/>
      <c r="B74" s="8"/>
      <c r="C74" s="8"/>
      <c r="D74" s="8"/>
      <c r="E74" s="8"/>
      <c r="F74" s="11"/>
      <c r="G74" s="11"/>
      <c r="H74" s="11"/>
      <c r="I74" s="8"/>
      <c r="J74" s="12"/>
      <c r="K74" s="12"/>
      <c r="L74" s="8"/>
    </row>
    <row r="75" spans="1:12" ht="12.75">
      <c r="A75" s="54" t="s">
        <v>88</v>
      </c>
      <c r="B75" s="54"/>
      <c r="C75" s="54"/>
      <c r="D75" s="54"/>
      <c r="E75" s="54"/>
      <c r="F75" s="8"/>
      <c r="G75" s="8"/>
      <c r="H75" s="8"/>
      <c r="I75" s="8"/>
      <c r="J75" s="8"/>
      <c r="K75" s="8"/>
      <c r="L75" s="8"/>
    </row>
    <row r="77" spans="1:4" ht="12.75">
      <c r="A77" s="1" t="s">
        <v>17</v>
      </c>
      <c r="C77" s="55" t="s">
        <v>87</v>
      </c>
      <c r="D77" s="55"/>
    </row>
    <row r="78" spans="1:4" ht="12.75">
      <c r="A78" s="1" t="s">
        <v>18</v>
      </c>
      <c r="C78" s="56">
        <v>41716</v>
      </c>
      <c r="D78" s="56"/>
    </row>
  </sheetData>
  <sheetProtection/>
  <mergeCells count="36">
    <mergeCell ref="J73:K73"/>
    <mergeCell ref="A75:E75"/>
    <mergeCell ref="C77:D77"/>
    <mergeCell ref="C78:D78"/>
    <mergeCell ref="B24:C24"/>
    <mergeCell ref="A70:E70"/>
    <mergeCell ref="F70:H70"/>
    <mergeCell ref="J70:K70"/>
    <mergeCell ref="J71:K71"/>
    <mergeCell ref="A72:E72"/>
    <mergeCell ref="F72:H72"/>
    <mergeCell ref="J72:K72"/>
    <mergeCell ref="B20:C20"/>
    <mergeCell ref="B21:C21"/>
    <mergeCell ref="B22:C22"/>
    <mergeCell ref="B23:C23"/>
    <mergeCell ref="B25:C25"/>
    <mergeCell ref="A26:F26"/>
    <mergeCell ref="L13:L14"/>
    <mergeCell ref="A16:F16"/>
    <mergeCell ref="B17:C17"/>
    <mergeCell ref="B18:C18"/>
    <mergeCell ref="A19:F19"/>
    <mergeCell ref="A13:D13"/>
    <mergeCell ref="E13:E14"/>
    <mergeCell ref="F13:F14"/>
    <mergeCell ref="G13:G14"/>
    <mergeCell ref="H13:H14"/>
    <mergeCell ref="I13:I14"/>
    <mergeCell ref="A7:K7"/>
    <mergeCell ref="A9:F9"/>
    <mergeCell ref="H9:J9"/>
    <mergeCell ref="A10:F10"/>
    <mergeCell ref="H10:J10"/>
    <mergeCell ref="A11:C11"/>
    <mergeCell ref="J13:K13"/>
  </mergeCells>
  <printOptions/>
  <pageMargins left="0.1968503937007874" right="0.1968503937007874" top="0.31496062992125984" bottom="0.7480314960629921" header="0.31496062992125984" footer="0.31496062992125984"/>
  <pageSetup fitToHeight="1" fitToWidth="1" horizontalDpi="600" verticalDpi="600" orientation="portrait" paperSize="9" scale="82" r:id="rId1"/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workbookViewId="0" topLeftCell="A28">
      <selection activeCell="L62" sqref="L62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9" width="13.7109375" style="1" customWidth="1"/>
    <col min="10" max="10" width="16.140625" style="1" customWidth="1"/>
    <col min="11" max="11" width="15.421875" style="1" customWidth="1"/>
    <col min="12" max="12" width="15.7109375" style="1" customWidth="1"/>
    <col min="13" max="14" width="11.421875" style="1" customWidth="1"/>
    <col min="15" max="16384" width="9.140625" style="1" customWidth="1"/>
  </cols>
  <sheetData>
    <row r="1" ht="12.75">
      <c r="L1" s="10" t="s">
        <v>32</v>
      </c>
    </row>
    <row r="2" ht="12.75">
      <c r="L2" s="27" t="s">
        <v>30</v>
      </c>
    </row>
    <row r="3" ht="12.75">
      <c r="L3" s="27" t="s">
        <v>31</v>
      </c>
    </row>
    <row r="7" spans="1:12" ht="29.25" customHeight="1">
      <c r="A7" s="75" t="s">
        <v>89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21" t="s">
        <v>0</v>
      </c>
    </row>
    <row r="8" spans="1:12" ht="22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20" t="s">
        <v>1</v>
      </c>
      <c r="L8" s="22" t="s">
        <v>90</v>
      </c>
    </row>
    <row r="9" spans="1:12" ht="42" customHeight="1">
      <c r="A9" s="77" t="s">
        <v>2</v>
      </c>
      <c r="B9" s="77"/>
      <c r="C9" s="77"/>
      <c r="D9" s="77"/>
      <c r="E9" s="77"/>
      <c r="F9" s="77"/>
      <c r="G9" s="52"/>
      <c r="H9" s="78" t="s">
        <v>66</v>
      </c>
      <c r="I9" s="78"/>
      <c r="J9" s="78"/>
      <c r="K9" s="20" t="s">
        <v>19</v>
      </c>
      <c r="L9" s="22" t="s">
        <v>67</v>
      </c>
    </row>
    <row r="10" spans="1:12" ht="70.5" customHeight="1">
      <c r="A10" s="77" t="s">
        <v>3</v>
      </c>
      <c r="B10" s="77"/>
      <c r="C10" s="77"/>
      <c r="D10" s="77"/>
      <c r="E10" s="77"/>
      <c r="F10" s="77"/>
      <c r="G10" s="52"/>
      <c r="H10" s="79" t="s">
        <v>51</v>
      </c>
      <c r="I10" s="79"/>
      <c r="J10" s="79"/>
      <c r="K10" s="26"/>
      <c r="L10" s="23"/>
    </row>
    <row r="11" spans="1:12" ht="25.5" customHeight="1">
      <c r="A11" s="77" t="s">
        <v>4</v>
      </c>
      <c r="B11" s="77"/>
      <c r="C11" s="77"/>
      <c r="D11" s="52"/>
      <c r="E11" s="52"/>
      <c r="F11" s="52"/>
      <c r="G11" s="52"/>
      <c r="H11" s="3" t="s">
        <v>34</v>
      </c>
      <c r="I11" s="2"/>
      <c r="J11" s="2"/>
      <c r="K11" s="25"/>
      <c r="L11" s="24"/>
    </row>
    <row r="12" spans="1:12" ht="12.75">
      <c r="A12" s="14"/>
      <c r="B12" s="14"/>
      <c r="C12" s="14"/>
      <c r="D12" s="14"/>
      <c r="E12" s="3"/>
      <c r="F12" s="3"/>
      <c r="G12" s="3"/>
      <c r="I12" s="3"/>
      <c r="J12" s="3"/>
      <c r="K12" s="3"/>
      <c r="L12" s="14"/>
    </row>
    <row r="13" spans="1:12" ht="15.75" customHeight="1">
      <c r="A13" s="70" t="s">
        <v>5</v>
      </c>
      <c r="B13" s="70"/>
      <c r="C13" s="70"/>
      <c r="D13" s="70"/>
      <c r="E13" s="71" t="s">
        <v>6</v>
      </c>
      <c r="F13" s="73" t="s">
        <v>7</v>
      </c>
      <c r="G13" s="73" t="s">
        <v>27</v>
      </c>
      <c r="H13" s="65" t="s">
        <v>78</v>
      </c>
      <c r="I13" s="65" t="s">
        <v>21</v>
      </c>
      <c r="J13" s="80" t="s">
        <v>20</v>
      </c>
      <c r="K13" s="81"/>
      <c r="L13" s="65" t="s">
        <v>79</v>
      </c>
    </row>
    <row r="14" spans="1:12" ht="36" customHeight="1">
      <c r="A14" s="19" t="s">
        <v>22</v>
      </c>
      <c r="B14" s="19" t="s">
        <v>23</v>
      </c>
      <c r="C14" s="19" t="s">
        <v>24</v>
      </c>
      <c r="D14" s="19" t="s">
        <v>25</v>
      </c>
      <c r="E14" s="72"/>
      <c r="F14" s="74"/>
      <c r="G14" s="74"/>
      <c r="H14" s="66"/>
      <c r="I14" s="66"/>
      <c r="J14" s="31" t="s">
        <v>72</v>
      </c>
      <c r="K14" s="31" t="s">
        <v>73</v>
      </c>
      <c r="L14" s="66"/>
    </row>
    <row r="15" spans="1:12" ht="16.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50">
        <v>8</v>
      </c>
      <c r="I15" s="50" t="s">
        <v>28</v>
      </c>
      <c r="J15" s="50">
        <v>10</v>
      </c>
      <c r="K15" s="50">
        <v>11</v>
      </c>
      <c r="L15" s="50" t="s">
        <v>29</v>
      </c>
    </row>
    <row r="16" spans="1:13" ht="12.75" customHeight="1">
      <c r="A16" s="67" t="s">
        <v>8</v>
      </c>
      <c r="B16" s="68"/>
      <c r="C16" s="68"/>
      <c r="D16" s="68"/>
      <c r="E16" s="68"/>
      <c r="F16" s="69"/>
      <c r="G16" s="49"/>
      <c r="H16" s="28">
        <f>SUM(H17:H18)</f>
        <v>142078.04</v>
      </c>
      <c r="I16" s="17">
        <f>+J16+K16</f>
        <v>0</v>
      </c>
      <c r="J16" s="17">
        <f>+SUM(J17:J18)</f>
        <v>0</v>
      </c>
      <c r="K16" s="17">
        <f>+SUM(K17:K18)</f>
        <v>0</v>
      </c>
      <c r="L16" s="18">
        <f>+H16+I16</f>
        <v>142078.04</v>
      </c>
      <c r="M16" s="32">
        <f>L16+L19-L26</f>
        <v>0</v>
      </c>
    </row>
    <row r="17" spans="1:12" ht="12.75" customHeight="1">
      <c r="A17" s="5" t="s">
        <v>67</v>
      </c>
      <c r="B17" s="60" t="s">
        <v>68</v>
      </c>
      <c r="C17" s="61"/>
      <c r="D17" s="5" t="s">
        <v>69</v>
      </c>
      <c r="E17" s="5" t="s">
        <v>54</v>
      </c>
      <c r="F17" s="5"/>
      <c r="G17" s="5" t="s">
        <v>33</v>
      </c>
      <c r="H17" s="6">
        <v>104740.06</v>
      </c>
      <c r="I17" s="6">
        <f>+J17+K17</f>
        <v>0</v>
      </c>
      <c r="J17" s="6"/>
      <c r="K17" s="13"/>
      <c r="L17" s="16">
        <f>+H17+I17</f>
        <v>104740.06</v>
      </c>
    </row>
    <row r="18" spans="1:12" ht="12.75" customHeight="1">
      <c r="A18" s="5" t="s">
        <v>67</v>
      </c>
      <c r="B18" s="60" t="s">
        <v>68</v>
      </c>
      <c r="C18" s="61"/>
      <c r="D18" s="5" t="s">
        <v>69</v>
      </c>
      <c r="E18" s="5" t="s">
        <v>54</v>
      </c>
      <c r="F18" s="5"/>
      <c r="G18" s="5" t="s">
        <v>36</v>
      </c>
      <c r="H18" s="6">
        <v>37337.98</v>
      </c>
      <c r="I18" s="6">
        <f>+J18+K18</f>
        <v>0</v>
      </c>
      <c r="J18" s="6"/>
      <c r="K18" s="13"/>
      <c r="L18" s="16">
        <f>+H18+I18</f>
        <v>37337.98</v>
      </c>
    </row>
    <row r="19" spans="1:12" ht="12.75" customHeight="1">
      <c r="A19" s="62" t="s">
        <v>9</v>
      </c>
      <c r="B19" s="63"/>
      <c r="C19" s="63"/>
      <c r="D19" s="63"/>
      <c r="E19" s="63"/>
      <c r="F19" s="64"/>
      <c r="G19" s="48"/>
      <c r="H19" s="29">
        <f>SUM(H20:H25)</f>
        <v>24445109.53</v>
      </c>
      <c r="I19" s="4">
        <f>+J19+K19</f>
        <v>0</v>
      </c>
      <c r="J19" s="4">
        <f>+SUM(J20:J25)</f>
        <v>0</v>
      </c>
      <c r="K19" s="4">
        <f>+SUM(K20:K25)</f>
        <v>0</v>
      </c>
      <c r="L19" s="15">
        <f>+H19+I19</f>
        <v>24445109.53</v>
      </c>
    </row>
    <row r="20" spans="1:12" ht="12.75">
      <c r="A20" s="5" t="s">
        <v>67</v>
      </c>
      <c r="B20" s="60" t="s">
        <v>70</v>
      </c>
      <c r="C20" s="61"/>
      <c r="D20" s="5" t="s">
        <v>69</v>
      </c>
      <c r="E20" s="5" t="s">
        <v>71</v>
      </c>
      <c r="F20" s="5"/>
      <c r="G20" s="5" t="s">
        <v>33</v>
      </c>
      <c r="H20" s="6">
        <v>927200</v>
      </c>
      <c r="I20" s="6">
        <f aca="true" t="shared" si="0" ref="I20:I63">+J20+K20</f>
        <v>0</v>
      </c>
      <c r="J20" s="6"/>
      <c r="K20" s="13"/>
      <c r="L20" s="16">
        <f aca="true" t="shared" si="1" ref="L20:L63">+H20+I20</f>
        <v>927200</v>
      </c>
    </row>
    <row r="21" spans="1:12" ht="12.75">
      <c r="A21" s="5" t="s">
        <v>67</v>
      </c>
      <c r="B21" s="60" t="s">
        <v>70</v>
      </c>
      <c r="C21" s="61"/>
      <c r="D21" s="5" t="s">
        <v>69</v>
      </c>
      <c r="E21" s="5" t="s">
        <v>71</v>
      </c>
      <c r="F21" s="5"/>
      <c r="G21" s="5" t="s">
        <v>35</v>
      </c>
      <c r="H21" s="6">
        <v>5759098.17</v>
      </c>
      <c r="I21" s="6">
        <f t="shared" si="0"/>
        <v>0</v>
      </c>
      <c r="J21" s="6"/>
      <c r="K21" s="13"/>
      <c r="L21" s="16">
        <f t="shared" si="1"/>
        <v>5759098.17</v>
      </c>
    </row>
    <row r="22" spans="1:12" ht="12.75">
      <c r="A22" s="5" t="s">
        <v>67</v>
      </c>
      <c r="B22" s="60" t="s">
        <v>70</v>
      </c>
      <c r="C22" s="61"/>
      <c r="D22" s="5" t="s">
        <v>69</v>
      </c>
      <c r="E22" s="5" t="s">
        <v>71</v>
      </c>
      <c r="F22" s="5"/>
      <c r="G22" s="5" t="s">
        <v>36</v>
      </c>
      <c r="H22" s="6">
        <v>15931094</v>
      </c>
      <c r="I22" s="6">
        <f t="shared" si="0"/>
        <v>0</v>
      </c>
      <c r="J22" s="6"/>
      <c r="K22" s="13"/>
      <c r="L22" s="16">
        <f t="shared" si="1"/>
        <v>15931094</v>
      </c>
    </row>
    <row r="23" spans="1:12" ht="12.75" hidden="1">
      <c r="A23" s="5" t="s">
        <v>67</v>
      </c>
      <c r="B23" s="60" t="s">
        <v>70</v>
      </c>
      <c r="C23" s="61"/>
      <c r="D23" s="5" t="s">
        <v>69</v>
      </c>
      <c r="E23" s="5" t="s">
        <v>76</v>
      </c>
      <c r="F23" s="5"/>
      <c r="G23" s="5" t="s">
        <v>75</v>
      </c>
      <c r="H23" s="6">
        <v>0</v>
      </c>
      <c r="I23" s="6">
        <f t="shared" si="0"/>
        <v>0</v>
      </c>
      <c r="J23" s="6"/>
      <c r="K23" s="13"/>
      <c r="L23" s="16">
        <f t="shared" si="1"/>
        <v>0</v>
      </c>
    </row>
    <row r="24" spans="1:12" ht="12.75">
      <c r="A24" s="5" t="s">
        <v>67</v>
      </c>
      <c r="B24" s="60" t="s">
        <v>70</v>
      </c>
      <c r="C24" s="61"/>
      <c r="D24" s="5" t="s">
        <v>69</v>
      </c>
      <c r="E24" s="5" t="s">
        <v>76</v>
      </c>
      <c r="F24" s="5"/>
      <c r="G24" s="5" t="s">
        <v>75</v>
      </c>
      <c r="H24" s="6">
        <v>1827717.36</v>
      </c>
      <c r="I24" s="6">
        <f t="shared" si="0"/>
        <v>0</v>
      </c>
      <c r="J24" s="6"/>
      <c r="K24" s="6"/>
      <c r="L24" s="16">
        <f t="shared" si="1"/>
        <v>1827717.36</v>
      </c>
    </row>
    <row r="25" spans="1:13" ht="12.75" customHeight="1">
      <c r="A25" s="5"/>
      <c r="B25" s="60" t="s">
        <v>10</v>
      </c>
      <c r="C25" s="61"/>
      <c r="D25" s="5" t="s">
        <v>10</v>
      </c>
      <c r="E25" s="5"/>
      <c r="F25" s="5"/>
      <c r="G25" s="5"/>
      <c r="H25" s="6">
        <v>0</v>
      </c>
      <c r="I25" s="6">
        <f t="shared" si="0"/>
        <v>0</v>
      </c>
      <c r="J25" s="6"/>
      <c r="K25" s="13"/>
      <c r="L25" s="16">
        <f t="shared" si="1"/>
        <v>0</v>
      </c>
      <c r="M25" s="32">
        <f>H16+H19-H26</f>
        <v>0</v>
      </c>
    </row>
    <row r="26" spans="1:13" ht="12.75">
      <c r="A26" s="62" t="s">
        <v>15</v>
      </c>
      <c r="B26" s="63"/>
      <c r="C26" s="63"/>
      <c r="D26" s="63"/>
      <c r="E26" s="63"/>
      <c r="F26" s="64"/>
      <c r="G26" s="48"/>
      <c r="H26" s="29">
        <f>SUM(H27:H76)</f>
        <v>24587187.57</v>
      </c>
      <c r="I26" s="4">
        <f t="shared" si="0"/>
        <v>0</v>
      </c>
      <c r="J26" s="4">
        <f>SUM(J27:J76)</f>
        <v>0</v>
      </c>
      <c r="K26" s="4">
        <f>SUM(K27:K76)</f>
        <v>0</v>
      </c>
      <c r="L26" s="15">
        <f t="shared" si="1"/>
        <v>24587187.57</v>
      </c>
      <c r="M26" s="32">
        <f>H16+H19-H26</f>
        <v>0</v>
      </c>
    </row>
    <row r="27" spans="1:12" ht="12.75">
      <c r="A27" s="5" t="s">
        <v>67</v>
      </c>
      <c r="B27" s="5" t="s">
        <v>16</v>
      </c>
      <c r="C27" s="5" t="s">
        <v>26</v>
      </c>
      <c r="D27" s="30" t="s">
        <v>37</v>
      </c>
      <c r="E27" s="30" t="s">
        <v>43</v>
      </c>
      <c r="F27" s="5"/>
      <c r="G27" s="30" t="s">
        <v>35</v>
      </c>
      <c r="H27" s="6">
        <v>2552324</v>
      </c>
      <c r="I27" s="6">
        <f t="shared" si="0"/>
        <v>0</v>
      </c>
      <c r="J27" s="6"/>
      <c r="K27" s="13"/>
      <c r="L27" s="16">
        <f t="shared" si="1"/>
        <v>2552324</v>
      </c>
    </row>
    <row r="28" spans="1:12" ht="12.75">
      <c r="A28" s="5" t="s">
        <v>67</v>
      </c>
      <c r="B28" s="5" t="s">
        <v>16</v>
      </c>
      <c r="C28" s="5" t="s">
        <v>26</v>
      </c>
      <c r="D28" s="30" t="s">
        <v>37</v>
      </c>
      <c r="E28" s="30" t="s">
        <v>64</v>
      </c>
      <c r="F28" s="5"/>
      <c r="G28" s="30" t="s">
        <v>35</v>
      </c>
      <c r="H28" s="6">
        <v>10000</v>
      </c>
      <c r="I28" s="6">
        <f>+J28+K28</f>
        <v>0</v>
      </c>
      <c r="J28" s="6"/>
      <c r="K28" s="13"/>
      <c r="L28" s="16">
        <f>+H28+I28</f>
        <v>10000</v>
      </c>
    </row>
    <row r="29" spans="1:12" ht="12.75" hidden="1">
      <c r="A29" s="5" t="s">
        <v>67</v>
      </c>
      <c r="B29" s="5" t="s">
        <v>16</v>
      </c>
      <c r="C29" s="5" t="s">
        <v>26</v>
      </c>
      <c r="D29" s="30" t="s">
        <v>80</v>
      </c>
      <c r="E29" s="30" t="s">
        <v>81</v>
      </c>
      <c r="F29" s="5"/>
      <c r="G29" s="30" t="s">
        <v>35</v>
      </c>
      <c r="H29" s="6"/>
      <c r="I29" s="6">
        <f>+J29+K29</f>
        <v>0</v>
      </c>
      <c r="J29" s="6"/>
      <c r="K29" s="13"/>
      <c r="L29" s="16">
        <f>+H29+I29</f>
        <v>0</v>
      </c>
    </row>
    <row r="30" spans="1:12" ht="12.75" hidden="1">
      <c r="A30" s="5" t="s">
        <v>67</v>
      </c>
      <c r="B30" s="5" t="s">
        <v>16</v>
      </c>
      <c r="C30" s="5" t="s">
        <v>26</v>
      </c>
      <c r="D30" s="30" t="s">
        <v>38</v>
      </c>
      <c r="E30" s="30" t="s">
        <v>44</v>
      </c>
      <c r="F30" s="5"/>
      <c r="G30" s="30" t="s">
        <v>35</v>
      </c>
      <c r="H30" s="6"/>
      <c r="I30" s="6">
        <f t="shared" si="0"/>
        <v>0</v>
      </c>
      <c r="J30" s="6"/>
      <c r="K30" s="13"/>
      <c r="L30" s="16">
        <f t="shared" si="1"/>
        <v>0</v>
      </c>
    </row>
    <row r="31" spans="1:12" ht="12.75">
      <c r="A31" s="5" t="s">
        <v>67</v>
      </c>
      <c r="B31" s="5" t="s">
        <v>16</v>
      </c>
      <c r="C31" s="5" t="s">
        <v>26</v>
      </c>
      <c r="D31" s="30" t="s">
        <v>39</v>
      </c>
      <c r="E31" s="30" t="s">
        <v>45</v>
      </c>
      <c r="F31" s="5"/>
      <c r="G31" s="30" t="s">
        <v>35</v>
      </c>
      <c r="H31" s="6">
        <v>773821.85</v>
      </c>
      <c r="I31" s="6">
        <f t="shared" si="0"/>
        <v>0</v>
      </c>
      <c r="J31" s="6"/>
      <c r="K31" s="13"/>
      <c r="L31" s="16">
        <f t="shared" si="1"/>
        <v>773821.85</v>
      </c>
    </row>
    <row r="32" spans="1:12" ht="12.75">
      <c r="A32" s="5" t="s">
        <v>67</v>
      </c>
      <c r="B32" s="5" t="s">
        <v>16</v>
      </c>
      <c r="C32" s="5" t="s">
        <v>26</v>
      </c>
      <c r="D32" s="30" t="s">
        <v>38</v>
      </c>
      <c r="E32" s="30" t="s">
        <v>57</v>
      </c>
      <c r="F32" s="5"/>
      <c r="G32" s="30" t="s">
        <v>35</v>
      </c>
      <c r="H32" s="6">
        <v>169260</v>
      </c>
      <c r="I32" s="6">
        <f>+J32+K32</f>
        <v>0</v>
      </c>
      <c r="J32" s="6"/>
      <c r="K32" s="13"/>
      <c r="L32" s="16">
        <f>+H32+I32</f>
        <v>169260</v>
      </c>
    </row>
    <row r="33" spans="1:12" ht="12.75">
      <c r="A33" s="5" t="s">
        <v>67</v>
      </c>
      <c r="B33" s="5" t="s">
        <v>16</v>
      </c>
      <c r="C33" s="5" t="s">
        <v>26</v>
      </c>
      <c r="D33" s="30" t="s">
        <v>40</v>
      </c>
      <c r="E33" s="30" t="s">
        <v>46</v>
      </c>
      <c r="F33" s="5"/>
      <c r="G33" s="30" t="s">
        <v>35</v>
      </c>
      <c r="H33" s="6">
        <v>18000</v>
      </c>
      <c r="I33" s="6">
        <f>+J33+K33</f>
        <v>0</v>
      </c>
      <c r="J33" s="6"/>
      <c r="K33" s="13"/>
      <c r="L33" s="16">
        <f>+H33+I33</f>
        <v>18000</v>
      </c>
    </row>
    <row r="34" spans="1:12" ht="12.75">
      <c r="A34" s="5" t="s">
        <v>67</v>
      </c>
      <c r="B34" s="5" t="s">
        <v>16</v>
      </c>
      <c r="C34" s="5" t="s">
        <v>26</v>
      </c>
      <c r="D34" s="30" t="s">
        <v>40</v>
      </c>
      <c r="E34" s="30" t="s">
        <v>58</v>
      </c>
      <c r="F34" s="5"/>
      <c r="G34" s="30" t="s">
        <v>35</v>
      </c>
      <c r="H34" s="6"/>
      <c r="I34" s="6">
        <f>+J34+K34</f>
        <v>519</v>
      </c>
      <c r="J34" s="6">
        <v>519</v>
      </c>
      <c r="K34" s="13"/>
      <c r="L34" s="16">
        <f>+H34+I34</f>
        <v>519</v>
      </c>
    </row>
    <row r="35" spans="1:12" ht="12.75" hidden="1">
      <c r="A35" s="5" t="s">
        <v>67</v>
      </c>
      <c r="B35" s="5" t="s">
        <v>16</v>
      </c>
      <c r="C35" s="5" t="s">
        <v>26</v>
      </c>
      <c r="D35" s="30" t="s">
        <v>40</v>
      </c>
      <c r="E35" s="30" t="s">
        <v>47</v>
      </c>
      <c r="F35" s="5"/>
      <c r="G35" s="30" t="s">
        <v>35</v>
      </c>
      <c r="H35" s="6"/>
      <c r="I35" s="6">
        <f t="shared" si="0"/>
        <v>0</v>
      </c>
      <c r="J35" s="6"/>
      <c r="K35" s="13"/>
      <c r="L35" s="16">
        <f t="shared" si="1"/>
        <v>0</v>
      </c>
    </row>
    <row r="36" spans="1:12" ht="12.75" customHeight="1">
      <c r="A36" s="5" t="s">
        <v>67</v>
      </c>
      <c r="B36" s="5" t="s">
        <v>16</v>
      </c>
      <c r="C36" s="5" t="s">
        <v>26</v>
      </c>
      <c r="D36" s="30" t="s">
        <v>40</v>
      </c>
      <c r="E36" s="30" t="s">
        <v>48</v>
      </c>
      <c r="F36" s="5"/>
      <c r="G36" s="30" t="s">
        <v>35</v>
      </c>
      <c r="H36" s="6">
        <v>189268.82</v>
      </c>
      <c r="I36" s="6">
        <f t="shared" si="0"/>
        <v>0</v>
      </c>
      <c r="J36" s="6"/>
      <c r="K36" s="13"/>
      <c r="L36" s="16">
        <f t="shared" si="1"/>
        <v>189268.82</v>
      </c>
    </row>
    <row r="37" spans="1:12" ht="12.75" customHeight="1">
      <c r="A37" s="5" t="s">
        <v>67</v>
      </c>
      <c r="B37" s="5" t="s">
        <v>16</v>
      </c>
      <c r="C37" s="5" t="s">
        <v>26</v>
      </c>
      <c r="D37" s="30" t="s">
        <v>38</v>
      </c>
      <c r="E37" s="30" t="s">
        <v>49</v>
      </c>
      <c r="F37" s="5"/>
      <c r="G37" s="30" t="s">
        <v>35</v>
      </c>
      <c r="H37" s="6">
        <v>14968</v>
      </c>
      <c r="I37" s="6">
        <f>+J37+K37</f>
        <v>0</v>
      </c>
      <c r="J37" s="6"/>
      <c r="K37" s="13"/>
      <c r="L37" s="16">
        <f>+H37+I37</f>
        <v>14968</v>
      </c>
    </row>
    <row r="38" spans="1:12" ht="12.75" customHeight="1">
      <c r="A38" s="5" t="s">
        <v>67</v>
      </c>
      <c r="B38" s="5" t="s">
        <v>16</v>
      </c>
      <c r="C38" s="5" t="s">
        <v>26</v>
      </c>
      <c r="D38" s="30" t="s">
        <v>40</v>
      </c>
      <c r="E38" s="30" t="s">
        <v>49</v>
      </c>
      <c r="F38" s="5"/>
      <c r="G38" s="30" t="s">
        <v>35</v>
      </c>
      <c r="H38" s="6">
        <v>511106.66</v>
      </c>
      <c r="I38" s="6">
        <f t="shared" si="0"/>
        <v>0</v>
      </c>
      <c r="J38" s="6"/>
      <c r="K38" s="13"/>
      <c r="L38" s="16">
        <f t="shared" si="1"/>
        <v>511106.66</v>
      </c>
    </row>
    <row r="39" spans="1:12" ht="12.75" customHeight="1">
      <c r="A39" s="5" t="s">
        <v>67</v>
      </c>
      <c r="B39" s="5" t="s">
        <v>16</v>
      </c>
      <c r="C39" s="5" t="s">
        <v>26</v>
      </c>
      <c r="D39" s="30" t="s">
        <v>40</v>
      </c>
      <c r="E39" s="30" t="s">
        <v>59</v>
      </c>
      <c r="F39" s="5"/>
      <c r="G39" s="30" t="s">
        <v>35</v>
      </c>
      <c r="H39" s="6">
        <v>3554.66</v>
      </c>
      <c r="I39" s="6">
        <f>+J39+K39</f>
        <v>0</v>
      </c>
      <c r="J39" s="6"/>
      <c r="K39" s="13"/>
      <c r="L39" s="16">
        <f>+H39+I39</f>
        <v>3554.66</v>
      </c>
    </row>
    <row r="40" spans="1:12" ht="12.75">
      <c r="A40" s="5" t="s">
        <v>67</v>
      </c>
      <c r="B40" s="5" t="s">
        <v>16</v>
      </c>
      <c r="C40" s="5" t="s">
        <v>26</v>
      </c>
      <c r="D40" s="30" t="s">
        <v>40</v>
      </c>
      <c r="E40" s="30" t="s">
        <v>50</v>
      </c>
      <c r="F40" s="5"/>
      <c r="G40" s="30" t="s">
        <v>35</v>
      </c>
      <c r="H40" s="6">
        <v>0</v>
      </c>
      <c r="I40" s="6">
        <f t="shared" si="0"/>
        <v>20000</v>
      </c>
      <c r="J40" s="6">
        <v>20000</v>
      </c>
      <c r="K40" s="13"/>
      <c r="L40" s="16">
        <f t="shared" si="1"/>
        <v>20000</v>
      </c>
    </row>
    <row r="41" spans="1:14" ht="12.75" customHeight="1">
      <c r="A41" s="5" t="s">
        <v>67</v>
      </c>
      <c r="B41" s="5" t="s">
        <v>16</v>
      </c>
      <c r="C41" s="5" t="s">
        <v>26</v>
      </c>
      <c r="D41" s="30" t="s">
        <v>40</v>
      </c>
      <c r="E41" s="30" t="s">
        <v>60</v>
      </c>
      <c r="F41" s="5"/>
      <c r="G41" s="30" t="s">
        <v>35</v>
      </c>
      <c r="H41" s="6">
        <v>15000</v>
      </c>
      <c r="I41" s="6">
        <f t="shared" si="0"/>
        <v>0</v>
      </c>
      <c r="J41" s="6"/>
      <c r="K41" s="13"/>
      <c r="L41" s="16">
        <f t="shared" si="1"/>
        <v>15000</v>
      </c>
      <c r="N41" s="32"/>
    </row>
    <row r="42" spans="1:12" ht="12.75" customHeight="1">
      <c r="A42" s="5" t="s">
        <v>67</v>
      </c>
      <c r="B42" s="5" t="s">
        <v>16</v>
      </c>
      <c r="C42" s="5" t="s">
        <v>26</v>
      </c>
      <c r="D42" s="30" t="s">
        <v>40</v>
      </c>
      <c r="E42" s="30" t="s">
        <v>61</v>
      </c>
      <c r="F42" s="5"/>
      <c r="G42" s="30" t="s">
        <v>35</v>
      </c>
      <c r="H42" s="6">
        <v>1431794.18</v>
      </c>
      <c r="I42" s="6">
        <f t="shared" si="0"/>
        <v>0</v>
      </c>
      <c r="J42" s="6"/>
      <c r="K42" s="13"/>
      <c r="L42" s="16">
        <f t="shared" si="1"/>
        <v>1431794.18</v>
      </c>
    </row>
    <row r="43" spans="1:12" ht="12.75" customHeight="1">
      <c r="A43" s="5" t="s">
        <v>67</v>
      </c>
      <c r="B43" s="5" t="s">
        <v>16</v>
      </c>
      <c r="C43" s="5" t="s">
        <v>26</v>
      </c>
      <c r="D43" s="30" t="s">
        <v>40</v>
      </c>
      <c r="E43" s="30" t="s">
        <v>65</v>
      </c>
      <c r="F43" s="5"/>
      <c r="G43" s="30" t="s">
        <v>35</v>
      </c>
      <c r="H43" s="6">
        <v>30000</v>
      </c>
      <c r="I43" s="6">
        <f>+J43+K43</f>
        <v>-20519</v>
      </c>
      <c r="J43" s="6">
        <v>-20519</v>
      </c>
      <c r="K43" s="13"/>
      <c r="L43" s="16">
        <f>+H43+I43</f>
        <v>9481</v>
      </c>
    </row>
    <row r="44" spans="1:12" ht="12.75" customHeight="1">
      <c r="A44" s="5" t="s">
        <v>67</v>
      </c>
      <c r="B44" s="5" t="s">
        <v>16</v>
      </c>
      <c r="C44" s="5" t="s">
        <v>26</v>
      </c>
      <c r="D44" s="30" t="s">
        <v>40</v>
      </c>
      <c r="E44" s="30" t="s">
        <v>62</v>
      </c>
      <c r="F44" s="5"/>
      <c r="G44" s="30" t="s">
        <v>35</v>
      </c>
      <c r="H44" s="6">
        <v>40000</v>
      </c>
      <c r="I44" s="6">
        <f t="shared" si="0"/>
        <v>0</v>
      </c>
      <c r="J44" s="6"/>
      <c r="K44" s="13"/>
      <c r="L44" s="16">
        <f t="shared" si="1"/>
        <v>40000</v>
      </c>
    </row>
    <row r="45" spans="1:12" ht="12.75" customHeight="1">
      <c r="A45" s="5" t="s">
        <v>67</v>
      </c>
      <c r="B45" s="5" t="s">
        <v>16</v>
      </c>
      <c r="C45" s="5" t="s">
        <v>26</v>
      </c>
      <c r="D45" s="30" t="s">
        <v>41</v>
      </c>
      <c r="E45" s="30" t="s">
        <v>55</v>
      </c>
      <c r="F45" s="5"/>
      <c r="G45" s="30" t="s">
        <v>35</v>
      </c>
      <c r="H45" s="6">
        <v>0</v>
      </c>
      <c r="I45" s="6">
        <f t="shared" si="0"/>
        <v>0</v>
      </c>
      <c r="J45" s="6"/>
      <c r="K45" s="13"/>
      <c r="L45" s="16">
        <f t="shared" si="1"/>
        <v>0</v>
      </c>
    </row>
    <row r="46" spans="1:12" ht="12.75" customHeight="1" hidden="1">
      <c r="A46" s="5" t="s">
        <v>67</v>
      </c>
      <c r="B46" s="5" t="s">
        <v>16</v>
      </c>
      <c r="C46" s="5" t="s">
        <v>26</v>
      </c>
      <c r="D46" s="30" t="s">
        <v>42</v>
      </c>
      <c r="E46" s="30" t="s">
        <v>56</v>
      </c>
      <c r="F46" s="5"/>
      <c r="G46" s="30" t="s">
        <v>35</v>
      </c>
      <c r="H46" s="6"/>
      <c r="I46" s="6">
        <f>+J46+K46</f>
        <v>0</v>
      </c>
      <c r="J46" s="6"/>
      <c r="K46" s="13"/>
      <c r="L46" s="16">
        <f>+H46+I46</f>
        <v>0</v>
      </c>
    </row>
    <row r="47" spans="1:12" ht="12.75">
      <c r="A47" s="5" t="s">
        <v>67</v>
      </c>
      <c r="B47" s="5" t="s">
        <v>16</v>
      </c>
      <c r="C47" s="5" t="s">
        <v>26</v>
      </c>
      <c r="D47" s="30" t="s">
        <v>40</v>
      </c>
      <c r="E47" s="30" t="s">
        <v>61</v>
      </c>
      <c r="F47" s="5"/>
      <c r="G47" s="30" t="s">
        <v>33</v>
      </c>
      <c r="H47" s="6">
        <f>104740.06+695400</f>
        <v>800140.06</v>
      </c>
      <c r="I47" s="6">
        <f>+J47+K47</f>
        <v>0</v>
      </c>
      <c r="J47" s="6"/>
      <c r="K47" s="13"/>
      <c r="L47" s="16">
        <f>+H47+I47</f>
        <v>800140.06</v>
      </c>
    </row>
    <row r="48" spans="1:12" ht="12.75">
      <c r="A48" s="5" t="s">
        <v>67</v>
      </c>
      <c r="B48" s="5" t="s">
        <v>16</v>
      </c>
      <c r="C48" s="5" t="s">
        <v>26</v>
      </c>
      <c r="D48" s="30" t="s">
        <v>40</v>
      </c>
      <c r="E48" s="30" t="s">
        <v>63</v>
      </c>
      <c r="F48" s="5"/>
      <c r="G48" s="30" t="s">
        <v>33</v>
      </c>
      <c r="H48" s="6">
        <v>93000</v>
      </c>
      <c r="I48" s="6">
        <f>+J48+K48</f>
        <v>0</v>
      </c>
      <c r="J48" s="6"/>
      <c r="K48" s="13"/>
      <c r="L48" s="16">
        <f>+H48+I48</f>
        <v>93000</v>
      </c>
    </row>
    <row r="49" spans="1:12" ht="12.75">
      <c r="A49" s="5" t="s">
        <v>67</v>
      </c>
      <c r="B49" s="5" t="s">
        <v>16</v>
      </c>
      <c r="C49" s="5" t="s">
        <v>26</v>
      </c>
      <c r="D49" s="30" t="s">
        <v>40</v>
      </c>
      <c r="E49" s="30" t="s">
        <v>62</v>
      </c>
      <c r="F49" s="5"/>
      <c r="G49" s="30" t="s">
        <v>33</v>
      </c>
      <c r="H49" s="6">
        <f>138800</f>
        <v>138800</v>
      </c>
      <c r="I49" s="6">
        <f>+J49+K49</f>
        <v>0</v>
      </c>
      <c r="J49" s="6"/>
      <c r="K49" s="13"/>
      <c r="L49" s="16">
        <f>+H49+I49</f>
        <v>138800</v>
      </c>
    </row>
    <row r="50" spans="1:12" ht="12.75" hidden="1">
      <c r="A50" s="5" t="s">
        <v>67</v>
      </c>
      <c r="B50" s="5" t="s">
        <v>16</v>
      </c>
      <c r="C50" s="5" t="s">
        <v>26</v>
      </c>
      <c r="D50" s="30" t="s">
        <v>40</v>
      </c>
      <c r="E50" s="30"/>
      <c r="F50" s="5"/>
      <c r="G50" s="30"/>
      <c r="H50" s="6"/>
      <c r="I50" s="6">
        <f t="shared" si="0"/>
        <v>0</v>
      </c>
      <c r="J50" s="6"/>
      <c r="K50" s="13"/>
      <c r="L50" s="16">
        <f t="shared" si="1"/>
        <v>0</v>
      </c>
    </row>
    <row r="51" spans="1:12" ht="12.75" hidden="1">
      <c r="A51" s="5" t="s">
        <v>67</v>
      </c>
      <c r="B51" s="5" t="s">
        <v>16</v>
      </c>
      <c r="C51" s="5" t="s">
        <v>26</v>
      </c>
      <c r="D51" s="30" t="s">
        <v>40</v>
      </c>
      <c r="E51" s="30"/>
      <c r="F51" s="5"/>
      <c r="G51" s="30"/>
      <c r="H51" s="6"/>
      <c r="I51" s="6">
        <f t="shared" si="0"/>
        <v>0</v>
      </c>
      <c r="J51" s="6"/>
      <c r="K51" s="13"/>
      <c r="L51" s="16">
        <f t="shared" si="1"/>
        <v>0</v>
      </c>
    </row>
    <row r="52" spans="1:12" ht="12.75" hidden="1">
      <c r="A52" s="5" t="s">
        <v>67</v>
      </c>
      <c r="B52" s="5" t="s">
        <v>16</v>
      </c>
      <c r="C52" s="5" t="s">
        <v>26</v>
      </c>
      <c r="D52" s="30" t="s">
        <v>41</v>
      </c>
      <c r="E52" s="30"/>
      <c r="F52" s="5"/>
      <c r="G52" s="30"/>
      <c r="H52" s="6"/>
      <c r="I52" s="6">
        <f t="shared" si="0"/>
        <v>0</v>
      </c>
      <c r="J52" s="6"/>
      <c r="K52" s="13"/>
      <c r="L52" s="16">
        <f t="shared" si="1"/>
        <v>0</v>
      </c>
    </row>
    <row r="53" spans="1:12" ht="12.75" hidden="1">
      <c r="A53" s="5" t="s">
        <v>67</v>
      </c>
      <c r="B53" s="5" t="s">
        <v>16</v>
      </c>
      <c r="C53" s="5" t="s">
        <v>26</v>
      </c>
      <c r="D53" s="30" t="s">
        <v>42</v>
      </c>
      <c r="E53" s="30"/>
      <c r="F53" s="5"/>
      <c r="G53" s="30"/>
      <c r="H53" s="6"/>
      <c r="I53" s="6">
        <f t="shared" si="0"/>
        <v>0</v>
      </c>
      <c r="J53" s="6"/>
      <c r="K53" s="13"/>
      <c r="L53" s="16">
        <f t="shared" si="1"/>
        <v>0</v>
      </c>
    </row>
    <row r="54" spans="1:12" ht="12.75" customHeight="1" hidden="1">
      <c r="A54" s="5" t="s">
        <v>67</v>
      </c>
      <c r="B54" s="5" t="s">
        <v>16</v>
      </c>
      <c r="C54" s="5" t="s">
        <v>26</v>
      </c>
      <c r="D54" s="30" t="s">
        <v>40</v>
      </c>
      <c r="E54" s="30"/>
      <c r="F54" s="5"/>
      <c r="G54" s="30"/>
      <c r="H54" s="6"/>
      <c r="I54" s="6">
        <f t="shared" si="0"/>
        <v>0</v>
      </c>
      <c r="J54" s="6"/>
      <c r="K54" s="13"/>
      <c r="L54" s="16">
        <f t="shared" si="1"/>
        <v>0</v>
      </c>
    </row>
    <row r="55" spans="1:12" ht="12.75" customHeight="1" hidden="1">
      <c r="A55" s="5" t="s">
        <v>67</v>
      </c>
      <c r="B55" s="5" t="s">
        <v>16</v>
      </c>
      <c r="C55" s="5" t="s">
        <v>26</v>
      </c>
      <c r="D55" s="30" t="s">
        <v>40</v>
      </c>
      <c r="E55" s="30"/>
      <c r="F55" s="5"/>
      <c r="G55" s="30"/>
      <c r="H55" s="6"/>
      <c r="I55" s="6">
        <f t="shared" si="0"/>
        <v>0</v>
      </c>
      <c r="J55" s="6"/>
      <c r="K55" s="13"/>
      <c r="L55" s="16">
        <f t="shared" si="1"/>
        <v>0</v>
      </c>
    </row>
    <row r="56" spans="1:12" ht="12.75" customHeight="1">
      <c r="A56" s="5" t="s">
        <v>67</v>
      </c>
      <c r="B56" s="5" t="s">
        <v>16</v>
      </c>
      <c r="C56" s="5" t="s">
        <v>26</v>
      </c>
      <c r="D56" s="30" t="s">
        <v>37</v>
      </c>
      <c r="E56" s="30" t="s">
        <v>43</v>
      </c>
      <c r="F56" s="5"/>
      <c r="G56" s="30" t="s">
        <v>36</v>
      </c>
      <c r="H56" s="6">
        <f>11933405.53+37337.98</f>
        <v>11970743.51</v>
      </c>
      <c r="I56" s="6">
        <f>+J56+K56</f>
        <v>0</v>
      </c>
      <c r="J56" s="6"/>
      <c r="K56" s="13"/>
      <c r="L56" s="16">
        <f>+H56+I56</f>
        <v>11970743.51</v>
      </c>
    </row>
    <row r="57" spans="1:12" ht="12.75" customHeight="1">
      <c r="A57" s="5" t="s">
        <v>67</v>
      </c>
      <c r="B57" s="5" t="s">
        <v>16</v>
      </c>
      <c r="C57" s="5" t="s">
        <v>26</v>
      </c>
      <c r="D57" s="30" t="s">
        <v>37</v>
      </c>
      <c r="E57" s="30" t="s">
        <v>64</v>
      </c>
      <c r="F57" s="5"/>
      <c r="G57" s="30" t="s">
        <v>36</v>
      </c>
      <c r="H57" s="6">
        <v>100000</v>
      </c>
      <c r="I57" s="6">
        <f t="shared" si="0"/>
        <v>0</v>
      </c>
      <c r="J57" s="6"/>
      <c r="K57" s="13"/>
      <c r="L57" s="16">
        <f t="shared" si="1"/>
        <v>100000</v>
      </c>
    </row>
    <row r="58" spans="1:12" ht="12.75" customHeight="1">
      <c r="A58" s="5" t="s">
        <v>67</v>
      </c>
      <c r="B58" s="5" t="s">
        <v>16</v>
      </c>
      <c r="C58" s="5" t="s">
        <v>26</v>
      </c>
      <c r="D58" s="30" t="s">
        <v>39</v>
      </c>
      <c r="E58" s="30" t="s">
        <v>45</v>
      </c>
      <c r="F58" s="5"/>
      <c r="G58" s="30" t="s">
        <v>36</v>
      </c>
      <c r="H58" s="6">
        <v>3634088.47</v>
      </c>
      <c r="I58" s="6">
        <f t="shared" si="0"/>
        <v>0</v>
      </c>
      <c r="J58" s="6"/>
      <c r="K58" s="13"/>
      <c r="L58" s="16">
        <f t="shared" si="1"/>
        <v>3634088.47</v>
      </c>
    </row>
    <row r="59" spans="1:12" ht="12.75" customHeight="1">
      <c r="A59" s="5" t="s">
        <v>67</v>
      </c>
      <c r="B59" s="5" t="s">
        <v>16</v>
      </c>
      <c r="C59" s="5" t="s">
        <v>26</v>
      </c>
      <c r="D59" s="30" t="s">
        <v>40</v>
      </c>
      <c r="E59" s="30" t="s">
        <v>46</v>
      </c>
      <c r="F59" s="5"/>
      <c r="G59" s="30" t="s">
        <v>36</v>
      </c>
      <c r="H59" s="6">
        <v>111000</v>
      </c>
      <c r="I59" s="6">
        <f t="shared" si="0"/>
        <v>0</v>
      </c>
      <c r="J59" s="6"/>
      <c r="K59" s="13"/>
      <c r="L59" s="16">
        <f t="shared" si="1"/>
        <v>111000</v>
      </c>
    </row>
    <row r="60" spans="1:12" ht="12.75" customHeight="1">
      <c r="A60" s="5" t="s">
        <v>67</v>
      </c>
      <c r="B60" s="5" t="s">
        <v>16</v>
      </c>
      <c r="C60" s="5" t="s">
        <v>26</v>
      </c>
      <c r="D60" s="30" t="s">
        <v>40</v>
      </c>
      <c r="E60" s="30" t="s">
        <v>49</v>
      </c>
      <c r="F60" s="5"/>
      <c r="G60" s="30" t="s">
        <v>36</v>
      </c>
      <c r="H60" s="6">
        <v>20000</v>
      </c>
      <c r="I60" s="6">
        <f t="shared" si="0"/>
        <v>0</v>
      </c>
      <c r="J60" s="6"/>
      <c r="K60" s="13"/>
      <c r="L60" s="16">
        <f t="shared" si="1"/>
        <v>20000</v>
      </c>
    </row>
    <row r="61" spans="1:12" ht="12.75" customHeight="1">
      <c r="A61" s="5" t="s">
        <v>67</v>
      </c>
      <c r="B61" s="5" t="s">
        <v>16</v>
      </c>
      <c r="C61" s="5" t="s">
        <v>26</v>
      </c>
      <c r="D61" s="30" t="s">
        <v>40</v>
      </c>
      <c r="E61" s="30" t="s">
        <v>50</v>
      </c>
      <c r="F61" s="5"/>
      <c r="G61" s="30" t="s">
        <v>36</v>
      </c>
      <c r="H61" s="6">
        <v>80000</v>
      </c>
      <c r="I61" s="6">
        <f t="shared" si="0"/>
        <v>0</v>
      </c>
      <c r="J61" s="6"/>
      <c r="K61" s="13"/>
      <c r="L61" s="16">
        <f t="shared" si="1"/>
        <v>80000</v>
      </c>
    </row>
    <row r="62" spans="1:12" ht="12.75" customHeight="1">
      <c r="A62" s="5" t="s">
        <v>67</v>
      </c>
      <c r="B62" s="5" t="s">
        <v>16</v>
      </c>
      <c r="C62" s="5" t="s">
        <v>26</v>
      </c>
      <c r="D62" s="30" t="s">
        <v>40</v>
      </c>
      <c r="E62" s="30" t="s">
        <v>62</v>
      </c>
      <c r="F62" s="5"/>
      <c r="G62" s="30" t="s">
        <v>36</v>
      </c>
      <c r="H62" s="6">
        <v>52600</v>
      </c>
      <c r="I62" s="6">
        <f t="shared" si="0"/>
        <v>0</v>
      </c>
      <c r="J62" s="6"/>
      <c r="K62" s="13"/>
      <c r="L62" s="16">
        <f t="shared" si="1"/>
        <v>52600</v>
      </c>
    </row>
    <row r="63" spans="1:12" ht="12.75" customHeight="1">
      <c r="A63" s="5" t="s">
        <v>67</v>
      </c>
      <c r="B63" s="5" t="s">
        <v>16</v>
      </c>
      <c r="C63" s="5" t="s">
        <v>26</v>
      </c>
      <c r="D63" s="5" t="s">
        <v>40</v>
      </c>
      <c r="E63" s="5" t="s">
        <v>47</v>
      </c>
      <c r="F63" s="5"/>
      <c r="G63" s="5" t="s">
        <v>75</v>
      </c>
      <c r="H63" s="6">
        <v>229000</v>
      </c>
      <c r="I63" s="6">
        <f t="shared" si="0"/>
        <v>0</v>
      </c>
      <c r="J63" s="6"/>
      <c r="K63" s="6"/>
      <c r="L63" s="16">
        <f t="shared" si="1"/>
        <v>229000</v>
      </c>
    </row>
    <row r="64" spans="1:12" ht="12.75">
      <c r="A64" s="5" t="s">
        <v>67</v>
      </c>
      <c r="B64" s="5" t="s">
        <v>16</v>
      </c>
      <c r="C64" s="5" t="s">
        <v>26</v>
      </c>
      <c r="D64" s="5" t="s">
        <v>77</v>
      </c>
      <c r="E64" s="5" t="s">
        <v>47</v>
      </c>
      <c r="F64" s="5"/>
      <c r="G64" s="5" t="s">
        <v>75</v>
      </c>
      <c r="H64" s="6">
        <v>1598717.36</v>
      </c>
      <c r="I64" s="6">
        <f>+J64+K64</f>
        <v>0</v>
      </c>
      <c r="J64" s="6"/>
      <c r="K64" s="6"/>
      <c r="L64" s="16">
        <f>+H64+I64</f>
        <v>1598717.36</v>
      </c>
    </row>
    <row r="65" spans="1:12" ht="12.75" hidden="1">
      <c r="A65" s="5" t="s">
        <v>67</v>
      </c>
      <c r="B65" s="5" t="s">
        <v>16</v>
      </c>
      <c r="C65" s="5" t="s">
        <v>26</v>
      </c>
      <c r="D65" s="5"/>
      <c r="E65" s="5"/>
      <c r="F65" s="5"/>
      <c r="G65" s="5"/>
      <c r="H65" s="6">
        <v>0</v>
      </c>
      <c r="I65" s="6">
        <f>+J65+K65</f>
        <v>0</v>
      </c>
      <c r="J65" s="6"/>
      <c r="K65" s="13"/>
      <c r="L65" s="16">
        <f>+H65+I65</f>
        <v>0</v>
      </c>
    </row>
    <row r="66" spans="1:12" ht="12.75" hidden="1">
      <c r="A66" s="5" t="s">
        <v>67</v>
      </c>
      <c r="B66" s="5" t="s">
        <v>16</v>
      </c>
      <c r="C66" s="5" t="s">
        <v>26</v>
      </c>
      <c r="D66" s="5"/>
      <c r="E66" s="5"/>
      <c r="F66" s="5"/>
      <c r="G66" s="5"/>
      <c r="H66" s="6">
        <v>0</v>
      </c>
      <c r="I66" s="6">
        <f>+J66+K66</f>
        <v>0</v>
      </c>
      <c r="J66" s="6"/>
      <c r="K66" s="13"/>
      <c r="L66" s="16">
        <f>+H66+I66</f>
        <v>0</v>
      </c>
    </row>
    <row r="67" spans="1:12" ht="12.75" hidden="1">
      <c r="A67" s="5" t="s">
        <v>67</v>
      </c>
      <c r="B67" s="5" t="s">
        <v>16</v>
      </c>
      <c r="C67" s="5" t="s">
        <v>26</v>
      </c>
      <c r="D67" s="5"/>
      <c r="E67" s="5"/>
      <c r="F67" s="5"/>
      <c r="G67" s="5"/>
      <c r="H67" s="6">
        <v>0</v>
      </c>
      <c r="I67" s="6">
        <f>+J67+K67</f>
        <v>0</v>
      </c>
      <c r="J67" s="6"/>
      <c r="K67" s="13"/>
      <c r="L67" s="16">
        <f>+H67+I67</f>
        <v>0</v>
      </c>
    </row>
    <row r="68" spans="1:12" ht="12.75" hidden="1">
      <c r="A68" s="5" t="s">
        <v>67</v>
      </c>
      <c r="B68" s="5" t="s">
        <v>16</v>
      </c>
      <c r="C68" s="5" t="s">
        <v>26</v>
      </c>
      <c r="D68" s="5"/>
      <c r="E68" s="5"/>
      <c r="F68" s="5"/>
      <c r="G68" s="5"/>
      <c r="H68" s="6">
        <v>0</v>
      </c>
      <c r="I68" s="6">
        <f>+J68+K68</f>
        <v>0</v>
      </c>
      <c r="J68" s="6"/>
      <c r="K68" s="13"/>
      <c r="L68" s="16">
        <f>+H68+I68</f>
        <v>0</v>
      </c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1"/>
    </row>
    <row r="70" spans="1:12" ht="12.75">
      <c r="A70" s="57" t="s">
        <v>11</v>
      </c>
      <c r="B70" s="57"/>
      <c r="C70" s="57"/>
      <c r="D70" s="57"/>
      <c r="E70" s="57"/>
      <c r="F70" s="58"/>
      <c r="G70" s="58"/>
      <c r="H70" s="58"/>
      <c r="I70" s="8"/>
      <c r="J70" s="58" t="s">
        <v>52</v>
      </c>
      <c r="K70" s="58"/>
      <c r="L70" s="9"/>
    </row>
    <row r="71" spans="1:12" ht="12.75">
      <c r="A71" s="8"/>
      <c r="B71" s="8"/>
      <c r="C71" s="8"/>
      <c r="D71" s="8"/>
      <c r="E71" s="8"/>
      <c r="F71" s="7"/>
      <c r="G71" s="7"/>
      <c r="H71" s="7" t="s">
        <v>12</v>
      </c>
      <c r="I71" s="8"/>
      <c r="J71" s="53" t="s">
        <v>13</v>
      </c>
      <c r="K71" s="53"/>
      <c r="L71" s="8"/>
    </row>
    <row r="72" spans="1:12" ht="12.75">
      <c r="A72" s="59" t="s">
        <v>14</v>
      </c>
      <c r="B72" s="59"/>
      <c r="C72" s="59"/>
      <c r="D72" s="59"/>
      <c r="E72" s="59"/>
      <c r="F72" s="58"/>
      <c r="G72" s="58"/>
      <c r="H72" s="58"/>
      <c r="I72" s="8"/>
      <c r="J72" s="58" t="s">
        <v>84</v>
      </c>
      <c r="K72" s="58"/>
      <c r="L72" s="8"/>
    </row>
    <row r="73" spans="1:12" ht="12.75">
      <c r="A73" s="8"/>
      <c r="B73" s="8"/>
      <c r="C73" s="8"/>
      <c r="D73" s="8"/>
      <c r="E73" s="8"/>
      <c r="F73" s="7"/>
      <c r="G73" s="7"/>
      <c r="H73" s="7" t="s">
        <v>12</v>
      </c>
      <c r="I73" s="8"/>
      <c r="J73" s="53" t="s">
        <v>13</v>
      </c>
      <c r="K73" s="53"/>
      <c r="L73" s="8"/>
    </row>
    <row r="74" spans="1:12" ht="12.75">
      <c r="A74" s="8"/>
      <c r="B74" s="8"/>
      <c r="C74" s="8"/>
      <c r="D74" s="8"/>
      <c r="E74" s="8"/>
      <c r="F74" s="11"/>
      <c r="G74" s="11"/>
      <c r="H74" s="11"/>
      <c r="I74" s="8"/>
      <c r="J74" s="12"/>
      <c r="K74" s="12"/>
      <c r="L74" s="8"/>
    </row>
    <row r="75" spans="1:12" ht="12.75">
      <c r="A75" s="54" t="s">
        <v>91</v>
      </c>
      <c r="B75" s="54"/>
      <c r="C75" s="54"/>
      <c r="D75" s="54"/>
      <c r="E75" s="54"/>
      <c r="F75" s="8"/>
      <c r="G75" s="8"/>
      <c r="H75" s="8"/>
      <c r="I75" s="8"/>
      <c r="J75" s="8"/>
      <c r="K75" s="8"/>
      <c r="L75" s="8"/>
    </row>
    <row r="77" spans="1:4" ht="12.75">
      <c r="A77" s="1" t="s">
        <v>17</v>
      </c>
      <c r="C77" s="55" t="s">
        <v>87</v>
      </c>
      <c r="D77" s="55"/>
    </row>
    <row r="78" spans="1:4" ht="12.75">
      <c r="A78" s="1" t="s">
        <v>18</v>
      </c>
      <c r="C78" s="56">
        <v>41716</v>
      </c>
      <c r="D78" s="56"/>
    </row>
  </sheetData>
  <sheetProtection/>
  <mergeCells count="36">
    <mergeCell ref="H13:H14"/>
    <mergeCell ref="I13:I14"/>
    <mergeCell ref="A7:K7"/>
    <mergeCell ref="A9:F9"/>
    <mergeCell ref="H9:J9"/>
    <mergeCell ref="A10:F10"/>
    <mergeCell ref="H10:J10"/>
    <mergeCell ref="A11:C11"/>
    <mergeCell ref="J13:K13"/>
    <mergeCell ref="L13:L14"/>
    <mergeCell ref="A16:F16"/>
    <mergeCell ref="B17:C17"/>
    <mergeCell ref="B18:C18"/>
    <mergeCell ref="A19:F19"/>
    <mergeCell ref="A13:D13"/>
    <mergeCell ref="E13:E14"/>
    <mergeCell ref="F13:F14"/>
    <mergeCell ref="G13:G14"/>
    <mergeCell ref="F72:H72"/>
    <mergeCell ref="J72:K72"/>
    <mergeCell ref="B20:C20"/>
    <mergeCell ref="B21:C21"/>
    <mergeCell ref="B22:C22"/>
    <mergeCell ref="B23:C23"/>
    <mergeCell ref="B24:C24"/>
    <mergeCell ref="B25:C25"/>
    <mergeCell ref="J73:K73"/>
    <mergeCell ref="A75:E75"/>
    <mergeCell ref="C77:D77"/>
    <mergeCell ref="C78:D78"/>
    <mergeCell ref="A26:F26"/>
    <mergeCell ref="A70:E70"/>
    <mergeCell ref="F70:H70"/>
    <mergeCell ref="J70:K70"/>
    <mergeCell ref="J71:K71"/>
    <mergeCell ref="A72:E72"/>
  </mergeCells>
  <printOptions/>
  <pageMargins left="0.1968503937007874" right="0.1968503937007874" top="0.31496062992125984" bottom="0.7480314960629921" header="0.31496062992125984" footer="0.31496062992125984"/>
  <pageSetup fitToHeight="1" fitToWidth="1" horizontalDpi="600" verticalDpi="600" orientation="portrait" paperSize="9" scale="81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Анисим</dc:creator>
  <cp:keywords/>
  <dc:description/>
  <cp:lastModifiedBy>пк</cp:lastModifiedBy>
  <cp:lastPrinted>2023-01-30T03:01:56Z</cp:lastPrinted>
  <dcterms:created xsi:type="dcterms:W3CDTF">2012-11-16T05:44:31Z</dcterms:created>
  <dcterms:modified xsi:type="dcterms:W3CDTF">2023-02-02T02:26:41Z</dcterms:modified>
  <cp:category/>
  <cp:version/>
  <cp:contentType/>
  <cp:contentStatus/>
</cp:coreProperties>
</file>