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70" activeTab="0"/>
  </bookViews>
  <sheets>
    <sheet name="Куобахчаан" sheetId="1" r:id="rId1"/>
    <sheet name="Лист1" sheetId="2" r:id="rId2"/>
  </sheets>
  <definedNames>
    <definedName name="_xlnm.Print_Area" localSheetId="0">'Куобахчаан'!$A$1:$AF$111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  <author>User</author>
    <author>ггщ dou</author>
  </authors>
  <commentList>
    <comment ref="C27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V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 001
</t>
        </r>
      </text>
    </comment>
    <comment ref="W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 001
</t>
        </r>
      </text>
    </comment>
    <comment ref="K4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монтаж противопож.емкости
-500000, монтаж системы сигнала-62000
</t>
        </r>
      </text>
    </comment>
    <comment ref="V55" authorId="2">
      <text>
        <r>
          <rPr>
            <b/>
            <sz val="8"/>
            <rFont val="Tahoma"/>
            <family val="2"/>
          </rPr>
          <t>ггщ dou:</t>
        </r>
        <r>
          <rPr>
            <sz val="8"/>
            <rFont val="Tahoma"/>
            <family val="2"/>
          </rPr>
          <t xml:space="preserve">
945,50охр.март,220нот.</t>
        </r>
      </text>
    </comment>
    <comment ref="W55" authorId="2">
      <text>
        <r>
          <rPr>
            <b/>
            <sz val="8"/>
            <rFont val="Tahoma"/>
            <family val="2"/>
          </rPr>
          <t>ггщ dou:</t>
        </r>
        <r>
          <rPr>
            <sz val="8"/>
            <rFont val="Tahoma"/>
            <family val="2"/>
          </rPr>
          <t xml:space="preserve">
945,50охр.март,220нот.</t>
        </r>
      </text>
    </comment>
  </commentList>
</comments>
</file>

<file path=xl/sharedStrings.xml><?xml version="1.0" encoding="utf-8"?>
<sst xmlns="http://schemas.openxmlformats.org/spreadsheetml/2006/main" count="139" uniqueCount="136">
  <si>
    <t>в рублях</t>
  </si>
  <si>
    <t>Код</t>
  </si>
  <si>
    <t>Наименование статьи</t>
  </si>
  <si>
    <t>Всего расходов</t>
  </si>
  <si>
    <t>в том числе: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</si>
  <si>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</si>
  <si>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</si>
  <si>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</si>
  <si>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</si>
  <si>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</si>
  <si>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</si>
  <si>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</si>
  <si>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</si>
  <si>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</si>
  <si>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</si>
  <si>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</si>
  <si>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</si>
  <si>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</si>
  <si>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</si>
  <si>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</si>
  <si>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</si>
  <si>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ВСЕГО РАСХОДОВ</t>
  </si>
  <si>
    <t>Оплата труда и начисления на оплату труда</t>
  </si>
  <si>
    <t>Заработная плата</t>
  </si>
  <si>
    <t>Оплата труда гражданских служащих</t>
  </si>
  <si>
    <t>Оплата ежегодных отпусков, учебных отпусков</t>
  </si>
  <si>
    <t>Прочие выплаты</t>
  </si>
  <si>
    <t>возмещение расходов, связанных с проездом в отпуск</t>
  </si>
  <si>
    <t xml:space="preserve">ежемесячная денежная компенсацияна приобретение книгоиздательской продукции и периодических изданий педработникам образовательных учреждений </t>
  </si>
  <si>
    <t>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</si>
  <si>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суточные при служебных командировках</t>
  </si>
  <si>
    <t>прочие компенсации по подстатье 212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</si>
  <si>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</si>
  <si>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</si>
  <si>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</si>
  <si>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</si>
  <si>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Оплата проезда к месту служебной командировки и обратно к месту постоянной работы транспортом общего пользования,оплата проезда к месту нахождения учебного заведения и обратно работникам, совмещаюшим работу с обучением в ОУ, а также возмещение указанных р</t>
  </si>
  <si>
    <t>другие расходы по оплате транспортных услуг</t>
  </si>
  <si>
    <t>Коммунальные услуги</t>
  </si>
  <si>
    <t>Оплата услуг отопления ГУП ЖКХ</t>
  </si>
  <si>
    <t>107а</t>
  </si>
  <si>
    <t>Оплата услуг отопления прочих поставщиков</t>
  </si>
  <si>
    <t>107б</t>
  </si>
  <si>
    <t>Оплата услуг предоставления  газа</t>
  </si>
  <si>
    <t>Оплата услуг предоставления  электроэнергии</t>
  </si>
  <si>
    <t>Оплата услуг горячего и холодного водоснабжения, подвоз воды</t>
  </si>
  <si>
    <t>Оплата услуг канализации,ассенизации, вотоотведения</t>
  </si>
  <si>
    <t>другие расходы по оплате коммунальных услуг</t>
  </si>
  <si>
    <t>Арендная плата за пользование имуществом</t>
  </si>
  <si>
    <t>аренда помещений, сооружений, транспорта и т.д.</t>
  </si>
  <si>
    <t>аренда земли</t>
  </si>
  <si>
    <t>Услуги по содержанию имущества</t>
  </si>
  <si>
    <t>содержание в чистоте помещений, зданий,дворов,иного имущества</t>
  </si>
  <si>
    <t>текущий и капитальный ремонт и реставрация нефинансовых активов</t>
  </si>
  <si>
    <t>противопожарные мероприятия (огнезащтная обработка имущества и зарядка огнетушителей)</t>
  </si>
  <si>
    <t>проведение работ по ремонту и восстановлению эффективности функционирования коммунальных инженерных систем и коммуникаций,осуществляемых сверх регламентированного условиями поставки коммунальных услуг перечня работ (технологических нужд)</t>
  </si>
  <si>
    <t>другие расходы по содержанию имущества</t>
  </si>
  <si>
    <t>Прочие услуги</t>
  </si>
  <si>
    <t>научно-исследовательские,опытно-конструкторские,опытно-технологические,геолого-разведочные работы,услуги по типовому проектированию,проектные и изыскательские работы</t>
  </si>
  <si>
    <t>разработка схем территориального планирования,градостроительных и технических регламентов,градостроительное зонирование,планировку территорий</t>
  </si>
  <si>
    <t>проведение проектных и изыскательных работ в целях разработки проектно-сметной документации для строительства,реконструкции,технического перевооружения,ремонта,реставрации обьектов, а также работ по ее экспертизе</t>
  </si>
  <si>
    <t>установка,наладка,монтаж охранной,пожарной сигнализации,локально-вычислительных сетей,систем видеонаблюдения,контроля доступа и другие монтажные работы</t>
  </si>
  <si>
    <t>услуга вневедомственной и ведомственной (в том числе пожарной)охраны</t>
  </si>
  <si>
    <t>услуги по страхованию</t>
  </si>
  <si>
    <t xml:space="preserve">услуги в области информационных технологий </t>
  </si>
  <si>
    <t>расходы на оплату договоров гражданско-правового характера,предметом которых являются участие в соревновании(его организации),сопровождение учащихся(студентов),заключенных с физическими лицами(спортсменами,тренерами,лицами,сопровождающими учащихся или уча</t>
  </si>
  <si>
    <t>оплата за проживание в жилых помещения)при служебных командировках</t>
  </si>
  <si>
    <t>плата за обучение на курсах повышения квалификации,подготовки и переподготовки специалистов</t>
  </si>
  <si>
    <t>иные работы и услуги по подстатье 226</t>
  </si>
  <si>
    <t>Обслуживание долговых обязательств</t>
  </si>
  <si>
    <t>Обслуживание внутренних долговых обязательств</t>
  </si>
  <si>
    <t>Прочие расходы, связанные с обслуживанием  долга МО</t>
  </si>
  <si>
    <t>Безвозмездные и безвозвратные перечисления организациям</t>
  </si>
  <si>
    <t>Безвозмездные и безвозвратные перечисления государственным организациям</t>
  </si>
  <si>
    <t>возмещение убытков по ЖКХ</t>
  </si>
  <si>
    <t>Прочие субсидии (в части гос-м орг-м)</t>
  </si>
  <si>
    <t>Безвозмездные и безвозвратные перечисления негосударственным организациям</t>
  </si>
  <si>
    <t>Прочие субсидии (в части негос-м орг-м)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</si>
  <si>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</si>
  <si>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</si>
  <si>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 xml:space="preserve">на предоставление дотаций, субсидий, субвенций бюджетам всех уровней </t>
  </si>
  <si>
    <t>Социальное обеспечение</t>
  </si>
  <si>
    <t>Пенсии, пособия и выплаты по пенсионному, социальному и мед. страхованию</t>
  </si>
  <si>
    <t xml:space="preserve"> по временной нетрудоспособности</t>
  </si>
  <si>
    <t>при рождении ребенка, по уходу за ребенком до достижения им возраста полутора лет</t>
  </si>
  <si>
    <t>на погребение</t>
  </si>
  <si>
    <t>др. аналогичные расходы</t>
  </si>
  <si>
    <t>Пособия по социальной помощи населению</t>
  </si>
  <si>
    <t>компенсация школьного питания</t>
  </si>
  <si>
    <t>выходное пособие выпускникам из числа детей-сирот и детей, оставшихся без попечения родителей</t>
  </si>
  <si>
    <t>выплата субсидий гражданам на приобретение (строительство) жилья</t>
  </si>
  <si>
    <t>оказание материальной помощи и частичной компенсации потери имуществаграждан</t>
  </si>
  <si>
    <t>другие выплаты по социальной помощи</t>
  </si>
  <si>
    <t>Прочие расходы</t>
  </si>
  <si>
    <t>Поступление нефинансовых активов</t>
  </si>
  <si>
    <t>Увеличение стоимости основных средств</t>
  </si>
  <si>
    <t>приобретение(изготовление) основных средств</t>
  </si>
  <si>
    <t>инвестиции в строительство основных средств</t>
  </si>
  <si>
    <t>реконструкция,дооборудование,модернизация</t>
  </si>
  <si>
    <t>Увеличение стоимости мат-х запасов (не превышают 12 мес-в)</t>
  </si>
  <si>
    <t xml:space="preserve">приобретение медикаментов и   перевязочные  средства </t>
  </si>
  <si>
    <t>приобретение продукты питания</t>
  </si>
  <si>
    <t>приобретение  горюче-смазочных материалов</t>
  </si>
  <si>
    <t xml:space="preserve">приобретение строительных материалов </t>
  </si>
  <si>
    <t>приобретение котельно-печного топлива</t>
  </si>
  <si>
    <t>приобретние прочих материальных запасов</t>
  </si>
  <si>
    <t>расходы, по которым не установлены 3-хзначные коды</t>
  </si>
  <si>
    <t>уплата налогов (вкючаемых в состав расходов), государственных пошлин и сборов,разного рода платежей в бюджеты всех уровней</t>
  </si>
  <si>
    <t>уплату штрафов,пеней за несвоевременную уплату налогов и сборов,другие экономические санкции</t>
  </si>
  <si>
    <t>возмещение морального вреда по решению судебных органов и оплата судебных издержек</t>
  </si>
  <si>
    <t>выплату государственных премий,денежных компенсаций,надбавок и иных выплат</t>
  </si>
  <si>
    <t>возмещение убытков и вреда</t>
  </si>
  <si>
    <t>приобретение(изготовление)подарочной и сувенирной,не предназначенной для дальнейшей перепродажи</t>
  </si>
  <si>
    <t>представительские расходы,прием и обслуживание делегаций</t>
  </si>
  <si>
    <t>иные расходы по подстатье 290</t>
  </si>
  <si>
    <t>МП</t>
  </si>
  <si>
    <t>0701 4209900 001</t>
  </si>
  <si>
    <t>Приложение №2</t>
  </si>
  <si>
    <t>к Приказу ФКУ МФ РС (Я) по Вилюйскомк улусу</t>
  </si>
  <si>
    <t>от 4 января 2010 года №01-06(а)/01</t>
  </si>
  <si>
    <t>подписка на периодические и справочные издания</t>
  </si>
  <si>
    <t xml:space="preserve">Уточненный бюджет </t>
  </si>
  <si>
    <t>Общий остаток на конец года</t>
  </si>
  <si>
    <t>доп.   кл.</t>
  </si>
  <si>
    <t>приобретение мягкого инвентаря</t>
  </si>
  <si>
    <t>пост. р/в</t>
  </si>
  <si>
    <t>МБДОУ "Булуучээнэ" 002</t>
  </si>
  <si>
    <t>Заведующая МБДОО ЦРР- детский сад "Аленушка"    ________________/Гаврильева М.Г./</t>
  </si>
  <si>
    <t>Кассовый расход 3 кв.</t>
  </si>
  <si>
    <t>Кассовый расход 4 кв.</t>
  </si>
  <si>
    <t>Кассовый расход Год</t>
  </si>
  <si>
    <t>Кассовый расход 1 кв.</t>
  </si>
  <si>
    <t>Кассовый расход 2 кв.</t>
  </si>
  <si>
    <t>КАССОВЫЙ РАСХОД НА 2023 ГОД</t>
  </si>
  <si>
    <t>Главный бухгалтер отдела ДОУ                                 ___________________/Саввинова С.Ю./</t>
  </si>
  <si>
    <t>МБДОУ ЦРР детский сад "Куобахчаан" МР Вилюйский район(улус) РС(Я)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</si>
</sst>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FC19]d\ mmmm\ yyyy\ &quot;г.&quot;"/>
    <numFmt numFmtId="191" formatCode="0.0000"/>
    <numFmt numFmtId="192" formatCode="#,##0.0&quot;р.&quot;"/>
    <numFmt numFmtId="193" formatCode="#,##0.0"/>
    <numFmt numFmtId="194" formatCode="#,##0.00&quot;р.&quot;"/>
    <numFmt numFmtId="195" formatCode="_(* #,##0.0_);_(* \(#,##0.0\);_(* &quot;-&quot;??_);_(@_)"/>
    <numFmt numFmtId="196" formatCode="_(* #,##0_);_(* \(#,##0\);_(* &quot;-&quot;??_);_(@_)"/>
  </numFmts>
  <fonts count="62">
    <font>
      <sz val="10"/>
      <name val="Arial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u val="single"/>
      <sz val="11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2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188" fontId="2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right" vertical="top" wrapText="1"/>
    </xf>
    <xf numFmtId="0" fontId="4" fillId="35" borderId="12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justify" vertical="top" wrapText="1"/>
    </xf>
    <xf numFmtId="0" fontId="4" fillId="36" borderId="10" xfId="0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right" vertical="top" wrapText="1"/>
    </xf>
    <xf numFmtId="0" fontId="6" fillId="35" borderId="12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/>
    </xf>
    <xf numFmtId="188" fontId="2" fillId="0" borderId="0" xfId="0" applyNumberFormat="1" applyFont="1" applyBorder="1" applyAlignment="1">
      <alignment vertical="top"/>
    </xf>
    <xf numFmtId="0" fontId="4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9" fontId="5" fillId="0" borderId="0" xfId="53" applyNumberFormat="1" applyFont="1" applyBorder="1">
      <alignment/>
      <protection/>
    </xf>
    <xf numFmtId="49" fontId="5" fillId="0" borderId="0" xfId="53" applyNumberFormat="1" applyFont="1" applyFill="1" applyBorder="1">
      <alignment/>
      <protection/>
    </xf>
    <xf numFmtId="49" fontId="1" fillId="0" borderId="0" xfId="53" applyNumberFormat="1" applyFont="1" applyFill="1" applyBorder="1" applyAlignment="1">
      <alignment horizontal="left"/>
      <protection/>
    </xf>
    <xf numFmtId="49" fontId="1" fillId="0" borderId="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7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vertical="top"/>
    </xf>
    <xf numFmtId="0" fontId="2" fillId="36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right" vertical="top" wrapText="1"/>
    </xf>
    <xf numFmtId="0" fontId="10" fillId="37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justify" vertical="top" wrapText="1"/>
    </xf>
    <xf numFmtId="188" fontId="1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2" fontId="16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188" fontId="4" fillId="0" borderId="0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7" fontId="6" fillId="33" borderId="10" xfId="62" applyFont="1" applyFill="1" applyBorder="1" applyAlignment="1">
      <alignment horizontal="right" vertical="top" wrapText="1"/>
    </xf>
    <xf numFmtId="187" fontId="4" fillId="33" borderId="10" xfId="62" applyFont="1" applyFill="1" applyBorder="1" applyAlignment="1">
      <alignment horizontal="right" vertical="top" wrapText="1"/>
    </xf>
    <xf numFmtId="187" fontId="16" fillId="33" borderId="13" xfId="62" applyFont="1" applyFill="1" applyBorder="1" applyAlignment="1">
      <alignment/>
    </xf>
    <xf numFmtId="187" fontId="4" fillId="34" borderId="10" xfId="62" applyFont="1" applyFill="1" applyBorder="1" applyAlignment="1">
      <alignment horizontal="right" vertical="top" wrapText="1"/>
    </xf>
    <xf numFmtId="187" fontId="4" fillId="34" borderId="10" xfId="62" applyFont="1" applyFill="1" applyBorder="1" applyAlignment="1">
      <alignment vertical="top"/>
    </xf>
    <xf numFmtId="187" fontId="4" fillId="34" borderId="11" xfId="62" applyFont="1" applyFill="1" applyBorder="1" applyAlignment="1">
      <alignment vertical="top"/>
    </xf>
    <xf numFmtId="187" fontId="4" fillId="35" borderId="10" xfId="62" applyFont="1" applyFill="1" applyBorder="1" applyAlignment="1">
      <alignment horizontal="right" vertical="top" wrapText="1"/>
    </xf>
    <xf numFmtId="187" fontId="4" fillId="35" borderId="10" xfId="62" applyFont="1" applyFill="1" applyBorder="1" applyAlignment="1">
      <alignment vertical="top"/>
    </xf>
    <xf numFmtId="187" fontId="16" fillId="35" borderId="10" xfId="62" applyFont="1" applyFill="1" applyBorder="1" applyAlignment="1">
      <alignment/>
    </xf>
    <xf numFmtId="187" fontId="4" fillId="0" borderId="10" xfId="62" applyFont="1" applyFill="1" applyBorder="1" applyAlignment="1">
      <alignment horizontal="right" vertical="top" wrapText="1"/>
    </xf>
    <xf numFmtId="187" fontId="2" fillId="0" borderId="10" xfId="62" applyFont="1" applyFill="1" applyBorder="1" applyAlignment="1">
      <alignment vertical="top"/>
    </xf>
    <xf numFmtId="187" fontId="16" fillId="0" borderId="10" xfId="62" applyFont="1" applyBorder="1" applyAlignment="1">
      <alignment/>
    </xf>
    <xf numFmtId="187" fontId="0" fillId="0" borderId="10" xfId="62" applyFont="1" applyBorder="1" applyAlignment="1">
      <alignment/>
    </xf>
    <xf numFmtId="187" fontId="2" fillId="0" borderId="10" xfId="62" applyFont="1" applyBorder="1" applyAlignment="1">
      <alignment vertical="top"/>
    </xf>
    <xf numFmtId="187" fontId="4" fillId="33" borderId="10" xfId="62" applyFont="1" applyFill="1" applyBorder="1" applyAlignment="1">
      <alignment vertical="top"/>
    </xf>
    <xf numFmtId="187" fontId="16" fillId="33" borderId="10" xfId="62" applyFont="1" applyFill="1" applyBorder="1" applyAlignment="1">
      <alignment/>
    </xf>
    <xf numFmtId="187" fontId="4" fillId="0" borderId="10" xfId="62" applyFont="1" applyFill="1" applyBorder="1" applyAlignment="1">
      <alignment horizontal="right" wrapText="1"/>
    </xf>
    <xf numFmtId="187" fontId="2" fillId="0" borderId="10" xfId="62" applyFont="1" applyFill="1" applyBorder="1" applyAlignment="1">
      <alignment/>
    </xf>
    <xf numFmtId="187" fontId="0" fillId="37" borderId="10" xfId="62" applyFont="1" applyFill="1" applyBorder="1" applyAlignment="1">
      <alignment/>
    </xf>
    <xf numFmtId="187" fontId="0" fillId="37" borderId="10" xfId="62" applyFont="1" applyFill="1" applyBorder="1" applyAlignment="1">
      <alignment/>
    </xf>
    <xf numFmtId="187" fontId="4" fillId="36" borderId="10" xfId="62" applyFont="1" applyFill="1" applyBorder="1" applyAlignment="1">
      <alignment horizontal="right" vertical="top" wrapText="1"/>
    </xf>
    <xf numFmtId="187" fontId="4" fillId="36" borderId="10" xfId="62" applyFont="1" applyFill="1" applyBorder="1" applyAlignment="1">
      <alignment vertical="top"/>
    </xf>
    <xf numFmtId="187" fontId="2" fillId="36" borderId="10" xfId="62" applyFont="1" applyFill="1" applyBorder="1" applyAlignment="1">
      <alignment vertical="top"/>
    </xf>
    <xf numFmtId="187" fontId="17" fillId="0" borderId="10" xfId="62" applyFont="1" applyFill="1" applyBorder="1" applyAlignment="1">
      <alignment vertical="top"/>
    </xf>
    <xf numFmtId="187" fontId="7" fillId="0" borderId="10" xfId="62" applyFont="1" applyFill="1" applyBorder="1" applyAlignment="1">
      <alignment vertical="top"/>
    </xf>
    <xf numFmtId="187" fontId="6" fillId="34" borderId="10" xfId="62" applyFont="1" applyFill="1" applyBorder="1" applyAlignment="1">
      <alignment vertical="top"/>
    </xf>
    <xf numFmtId="187" fontId="6" fillId="35" borderId="10" xfId="62" applyFont="1" applyFill="1" applyBorder="1" applyAlignment="1">
      <alignment vertical="top"/>
    </xf>
    <xf numFmtId="187" fontId="6" fillId="0" borderId="10" xfId="62" applyFont="1" applyFill="1" applyBorder="1" applyAlignment="1">
      <alignment horizontal="right" vertical="top" wrapText="1"/>
    </xf>
    <xf numFmtId="187" fontId="6" fillId="34" borderId="10" xfId="62" applyFont="1" applyFill="1" applyBorder="1" applyAlignment="1">
      <alignment horizontal="right" vertical="top" wrapText="1"/>
    </xf>
    <xf numFmtId="187" fontId="4" fillId="0" borderId="10" xfId="62" applyFont="1" applyFill="1" applyBorder="1" applyAlignment="1">
      <alignment vertical="top"/>
    </xf>
    <xf numFmtId="187" fontId="4" fillId="0" borderId="10" xfId="62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2" fillId="0" borderId="10" xfId="62" applyNumberFormat="1" applyFont="1" applyFill="1" applyBorder="1" applyAlignment="1">
      <alignment vertical="top"/>
    </xf>
    <xf numFmtId="0" fontId="4" fillId="35" borderId="10" xfId="62" applyNumberFormat="1" applyFont="1" applyFill="1" applyBorder="1" applyAlignment="1">
      <alignment vertical="top"/>
    </xf>
    <xf numFmtId="0" fontId="4" fillId="34" borderId="10" xfId="62" applyNumberFormat="1" applyFont="1" applyFill="1" applyBorder="1" applyAlignment="1">
      <alignment vertical="top"/>
    </xf>
    <xf numFmtId="0" fontId="0" fillId="0" borderId="10" xfId="62" applyNumberFormat="1" applyFont="1" applyBorder="1" applyAlignment="1">
      <alignment/>
    </xf>
    <xf numFmtId="0" fontId="4" fillId="0" borderId="10" xfId="62" applyNumberFormat="1" applyFont="1" applyFill="1" applyBorder="1" applyAlignment="1">
      <alignment horizontal="right" vertical="top" wrapText="1"/>
    </xf>
    <xf numFmtId="0" fontId="2" fillId="37" borderId="10" xfId="62" applyNumberFormat="1" applyFont="1" applyFill="1" applyBorder="1" applyAlignment="1">
      <alignment vertical="top"/>
    </xf>
    <xf numFmtId="0" fontId="4" fillId="34" borderId="10" xfId="62" applyNumberFormat="1" applyFont="1" applyFill="1" applyBorder="1" applyAlignment="1">
      <alignment horizontal="right" vertical="top" wrapText="1"/>
    </xf>
    <xf numFmtId="0" fontId="4" fillId="35" borderId="10" xfId="62" applyNumberFormat="1" applyFont="1" applyFill="1" applyBorder="1" applyAlignment="1">
      <alignment horizontal="right" vertical="top" wrapText="1"/>
    </xf>
    <xf numFmtId="0" fontId="4" fillId="33" borderId="10" xfId="62" applyNumberFormat="1" applyFont="1" applyFill="1" applyBorder="1" applyAlignment="1">
      <alignment horizontal="right" vertical="top" wrapText="1"/>
    </xf>
    <xf numFmtId="0" fontId="16" fillId="35" borderId="10" xfId="62" applyNumberFormat="1" applyFont="1" applyFill="1" applyBorder="1" applyAlignment="1">
      <alignment/>
    </xf>
    <xf numFmtId="0" fontId="16" fillId="34" borderId="10" xfId="62" applyNumberFormat="1" applyFont="1" applyFill="1" applyBorder="1" applyAlignment="1">
      <alignment/>
    </xf>
    <xf numFmtId="4" fontId="4" fillId="34" borderId="10" xfId="62" applyNumberFormat="1" applyFont="1" applyFill="1" applyBorder="1" applyAlignment="1">
      <alignment vertical="top"/>
    </xf>
    <xf numFmtId="4" fontId="4" fillId="35" borderId="10" xfId="62" applyNumberFormat="1" applyFont="1" applyFill="1" applyBorder="1" applyAlignment="1">
      <alignment vertical="top"/>
    </xf>
    <xf numFmtId="0" fontId="7" fillId="0" borderId="10" xfId="62" applyNumberFormat="1" applyFont="1" applyFill="1" applyBorder="1" applyAlignment="1">
      <alignment vertical="top"/>
    </xf>
    <xf numFmtId="0" fontId="58" fillId="0" borderId="10" xfId="62" applyNumberFormat="1" applyFont="1" applyFill="1" applyBorder="1" applyAlignment="1">
      <alignment vertical="top"/>
    </xf>
    <xf numFmtId="0" fontId="2" fillId="0" borderId="10" xfId="62" applyNumberFormat="1" applyFont="1" applyBorder="1" applyAlignment="1">
      <alignment vertical="top"/>
    </xf>
    <xf numFmtId="0" fontId="4" fillId="0" borderId="10" xfId="62" applyNumberFormat="1" applyFont="1" applyFill="1" applyBorder="1" applyAlignment="1">
      <alignment vertical="top"/>
    </xf>
    <xf numFmtId="0" fontId="17" fillId="0" borderId="10" xfId="62" applyNumberFormat="1" applyFont="1" applyFill="1" applyBorder="1" applyAlignment="1">
      <alignment vertical="top"/>
    </xf>
    <xf numFmtId="0" fontId="16" fillId="0" borderId="10" xfId="62" applyNumberFormat="1" applyFont="1" applyBorder="1" applyAlignment="1">
      <alignment/>
    </xf>
    <xf numFmtId="0" fontId="4" fillId="33" borderId="10" xfId="62" applyNumberFormat="1" applyFont="1" applyFill="1" applyBorder="1" applyAlignment="1">
      <alignment vertical="top"/>
    </xf>
    <xf numFmtId="0" fontId="2" fillId="34" borderId="10" xfId="62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62" applyNumberFormat="1" applyFont="1" applyFill="1" applyBorder="1" applyAlignment="1">
      <alignment/>
    </xf>
    <xf numFmtId="0" fontId="4" fillId="0" borderId="10" xfId="62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4" fontId="0" fillId="0" borderId="10" xfId="62" applyNumberFormat="1" applyFont="1" applyBorder="1" applyAlignment="1">
      <alignment/>
    </xf>
    <xf numFmtId="0" fontId="0" fillId="37" borderId="10" xfId="62" applyNumberFormat="1" applyFont="1" applyFill="1" applyBorder="1" applyAlignment="1">
      <alignment/>
    </xf>
    <xf numFmtId="0" fontId="7" fillId="37" borderId="10" xfId="62" applyNumberFormat="1" applyFont="1" applyFill="1" applyBorder="1" applyAlignment="1">
      <alignment vertical="top"/>
    </xf>
    <xf numFmtId="0" fontId="6" fillId="34" borderId="10" xfId="62" applyNumberFormat="1" applyFont="1" applyFill="1" applyBorder="1" applyAlignment="1">
      <alignment vertical="top"/>
    </xf>
    <xf numFmtId="0" fontId="6" fillId="33" borderId="10" xfId="62" applyNumberFormat="1" applyFont="1" applyFill="1" applyBorder="1" applyAlignment="1">
      <alignment horizontal="right" vertical="top" wrapText="1"/>
    </xf>
    <xf numFmtId="0" fontId="6" fillId="35" borderId="10" xfId="62" applyNumberFormat="1" applyFont="1" applyFill="1" applyBorder="1" applyAlignment="1">
      <alignment vertical="top"/>
    </xf>
    <xf numFmtId="0" fontId="6" fillId="0" borderId="10" xfId="62" applyNumberFormat="1" applyFont="1" applyFill="1" applyBorder="1" applyAlignment="1">
      <alignment horizontal="right" vertical="top" wrapText="1"/>
    </xf>
    <xf numFmtId="0" fontId="6" fillId="34" borderId="10" xfId="62" applyNumberFormat="1" applyFont="1" applyFill="1" applyBorder="1" applyAlignment="1">
      <alignment horizontal="right" vertical="top" wrapText="1"/>
    </xf>
    <xf numFmtId="171" fontId="16" fillId="0" borderId="10" xfId="62" applyNumberFormat="1" applyFont="1" applyBorder="1" applyAlignment="1">
      <alignment/>
    </xf>
    <xf numFmtId="171" fontId="16" fillId="34" borderId="10" xfId="62" applyNumberFormat="1" applyFont="1" applyFill="1" applyBorder="1" applyAlignment="1">
      <alignment/>
    </xf>
    <xf numFmtId="187" fontId="59" fillId="33" borderId="10" xfId="62" applyFont="1" applyFill="1" applyBorder="1" applyAlignment="1">
      <alignment horizontal="right" vertical="top" wrapText="1"/>
    </xf>
    <xf numFmtId="2" fontId="16" fillId="0" borderId="0" xfId="0" applyNumberFormat="1" applyFont="1" applyAlignment="1">
      <alignment/>
    </xf>
    <xf numFmtId="4" fontId="16" fillId="34" borderId="10" xfId="62" applyNumberFormat="1" applyFont="1" applyFill="1" applyBorder="1" applyAlignment="1">
      <alignment/>
    </xf>
    <xf numFmtId="4" fontId="16" fillId="35" borderId="10" xfId="62" applyNumberFormat="1" applyFont="1" applyFill="1" applyBorder="1" applyAlignment="1">
      <alignment/>
    </xf>
    <xf numFmtId="4" fontId="0" fillId="37" borderId="10" xfId="62" applyNumberFormat="1" applyFont="1" applyFill="1" applyBorder="1" applyAlignment="1">
      <alignment/>
    </xf>
    <xf numFmtId="4" fontId="11" fillId="0" borderId="10" xfId="0" applyNumberFormat="1" applyFont="1" applyBorder="1" applyAlignment="1">
      <alignment vertical="top"/>
    </xf>
    <xf numFmtId="4" fontId="16" fillId="33" borderId="10" xfId="62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 quotePrefix="1">
      <alignment horizontal="center"/>
      <protection/>
    </xf>
    <xf numFmtId="0" fontId="0" fillId="0" borderId="14" xfId="0" applyFont="1" applyFill="1" applyBorder="1" applyAlignment="1" applyProtection="1" quotePrefix="1">
      <alignment horizontal="left"/>
      <protection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left"/>
      <protection/>
    </xf>
    <xf numFmtId="9" fontId="18" fillId="0" borderId="0" xfId="58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37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87" fontId="0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4" fontId="0" fillId="38" borderId="10" xfId="62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4" fontId="0" fillId="3" borderId="10" xfId="62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53" applyFont="1" applyBorder="1" applyAlignment="1">
      <alignment horizontal="center"/>
      <protection/>
    </xf>
    <xf numFmtId="188" fontId="2" fillId="0" borderId="11" xfId="0" applyNumberFormat="1" applyFont="1" applyFill="1" applyBorder="1" applyAlignment="1">
      <alignment horizontal="center" vertical="top"/>
    </xf>
    <xf numFmtId="188" fontId="2" fillId="0" borderId="15" xfId="0" applyNumberFormat="1" applyFont="1" applyFill="1" applyBorder="1" applyAlignment="1">
      <alignment horizontal="center" vertical="top"/>
    </xf>
    <xf numFmtId="188" fontId="2" fillId="0" borderId="1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right" vertical="top"/>
    </xf>
    <xf numFmtId="2" fontId="60" fillId="39" borderId="10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center" wrapText="1"/>
    </xf>
    <xf numFmtId="2" fontId="11" fillId="4" borderId="19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28"/>
  <sheetViews>
    <sheetView tabSelected="1" zoomScaleSheetLayoutView="100" zoomScalePageLayoutView="0" workbookViewId="0" topLeftCell="A1">
      <pane xSplit="3" ySplit="8" topLeftCell="Q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97" sqref="V97"/>
    </sheetView>
  </sheetViews>
  <sheetFormatPr defaultColWidth="9.140625" defaultRowHeight="12.75"/>
  <cols>
    <col min="1" max="1" width="4.421875" style="40" customWidth="1"/>
    <col min="2" max="2" width="43.00390625" style="40" customWidth="1"/>
    <col min="3" max="3" width="5.7109375" style="40" customWidth="1"/>
    <col min="4" max="4" width="15.7109375" style="40" customWidth="1"/>
    <col min="5" max="5" width="14.140625" style="40" customWidth="1"/>
    <col min="6" max="6" width="11.57421875" style="40" customWidth="1"/>
    <col min="7" max="7" width="14.00390625" style="40" customWidth="1"/>
    <col min="8" max="8" width="15.140625" style="40" customWidth="1"/>
    <col min="9" max="9" width="13.28125" style="40" customWidth="1"/>
    <col min="10" max="10" width="14.140625" style="40" customWidth="1"/>
    <col min="11" max="11" width="12.57421875" style="40" customWidth="1"/>
    <col min="12" max="12" width="14.140625" style="40" customWidth="1"/>
    <col min="13" max="13" width="11.57421875" style="40" customWidth="1"/>
    <col min="14" max="14" width="12.8515625" style="40" customWidth="1"/>
    <col min="15" max="15" width="12.140625" style="40" customWidth="1"/>
    <col min="16" max="16" width="13.28125" style="40" customWidth="1"/>
    <col min="17" max="17" width="13.00390625" style="40" customWidth="1"/>
    <col min="18" max="18" width="10.7109375" style="40" customWidth="1"/>
    <col min="19" max="19" width="12.140625" style="40" customWidth="1"/>
    <col min="20" max="20" width="12.00390625" style="40" customWidth="1"/>
    <col min="21" max="21" width="14.28125" style="73" customWidth="1"/>
    <col min="22" max="26" width="14.57421875" style="40" customWidth="1"/>
    <col min="27" max="27" width="16.7109375" style="40" customWidth="1"/>
    <col min="28" max="28" width="14.00390625" style="40" hidden="1" customWidth="1"/>
    <col min="29" max="29" width="22.00390625" style="40" customWidth="1"/>
    <col min="30" max="30" width="10.140625" style="40" customWidth="1"/>
    <col min="31" max="32" width="14.57421875" style="40" customWidth="1"/>
    <col min="33" max="16384" width="9.140625" style="40" customWidth="1"/>
  </cols>
  <sheetData>
    <row r="1" spans="1:20" ht="15" customHeight="1">
      <c r="A1" s="38"/>
      <c r="B1" s="39"/>
      <c r="C1" s="39"/>
      <c r="D1" s="35"/>
      <c r="E1" s="196" t="s">
        <v>133</v>
      </c>
      <c r="F1" s="196"/>
      <c r="G1" s="196"/>
      <c r="H1" s="196"/>
      <c r="I1" s="196"/>
      <c r="J1" s="196"/>
      <c r="K1" s="196"/>
      <c r="L1" s="196"/>
      <c r="M1" s="35"/>
      <c r="N1" s="35"/>
      <c r="O1" s="35"/>
      <c r="P1" s="35"/>
      <c r="Q1" s="70"/>
      <c r="R1" s="70"/>
      <c r="S1" s="203" t="s">
        <v>117</v>
      </c>
      <c r="T1" s="203"/>
    </row>
    <row r="2" spans="1:28" ht="15" customHeight="1">
      <c r="A2" s="38"/>
      <c r="B2" s="41" t="s">
        <v>116</v>
      </c>
      <c r="C2" s="41"/>
      <c r="D2" s="2"/>
      <c r="E2" s="197" t="s">
        <v>135</v>
      </c>
      <c r="F2" s="197"/>
      <c r="G2" s="197"/>
      <c r="H2" s="197"/>
      <c r="I2" s="197"/>
      <c r="J2" s="197"/>
      <c r="K2" s="197"/>
      <c r="L2" s="197"/>
      <c r="M2" s="35"/>
      <c r="N2" s="35"/>
      <c r="O2" s="35"/>
      <c r="P2" s="35"/>
      <c r="Q2" s="203" t="s">
        <v>118</v>
      </c>
      <c r="R2" s="203"/>
      <c r="S2" s="203"/>
      <c r="T2" s="203"/>
      <c r="AB2" s="75"/>
    </row>
    <row r="3" spans="1:27" ht="15" customHeight="1">
      <c r="A3" s="38"/>
      <c r="B3" s="42" t="s">
        <v>0</v>
      </c>
      <c r="C3" s="42"/>
      <c r="D3" s="2"/>
      <c r="E3" s="2"/>
      <c r="F3" s="2"/>
      <c r="G3" s="2"/>
      <c r="H3" s="2"/>
      <c r="I3" s="2"/>
      <c r="J3" s="2"/>
      <c r="K3" s="2"/>
      <c r="L3" s="2"/>
      <c r="M3" s="35"/>
      <c r="N3" s="35"/>
      <c r="O3" s="35"/>
      <c r="P3" s="35"/>
      <c r="Q3" s="203" t="s">
        <v>119</v>
      </c>
      <c r="R3" s="203"/>
      <c r="S3" s="203"/>
      <c r="T3" s="203"/>
      <c r="U3" s="73" t="s">
        <v>126</v>
      </c>
      <c r="AA3" s="80"/>
    </row>
    <row r="4" spans="1:20" ht="15" customHeight="1">
      <c r="A4" s="38"/>
      <c r="B4" s="43"/>
      <c r="C4" s="44"/>
      <c r="D4" s="82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</row>
    <row r="5" spans="1:28" ht="15" customHeight="1">
      <c r="A5" s="3"/>
      <c r="B5" s="4"/>
      <c r="C5" s="4"/>
      <c r="D5" s="82"/>
      <c r="E5" s="5"/>
      <c r="F5" s="6"/>
      <c r="G5" s="6"/>
      <c r="H5" s="6"/>
      <c r="I5" s="6"/>
      <c r="J5" s="6"/>
      <c r="K5" s="6"/>
      <c r="L5" s="6"/>
      <c r="M5" s="83"/>
      <c r="N5" s="6"/>
      <c r="O5" s="6"/>
      <c r="P5" s="6"/>
      <c r="Q5" s="6"/>
      <c r="R5" s="6"/>
      <c r="S5" s="6"/>
      <c r="T5" s="6"/>
      <c r="U5" s="73" t="s">
        <v>125</v>
      </c>
      <c r="V5" s="75"/>
      <c r="W5" s="75"/>
      <c r="X5" s="75"/>
      <c r="Y5" s="75"/>
      <c r="Z5" s="75"/>
      <c r="AA5" s="161">
        <f>U9-Z9-AA9</f>
        <v>0</v>
      </c>
      <c r="AB5" s="75"/>
    </row>
    <row r="6" spans="1:31" ht="20.25" customHeight="1">
      <c r="A6" s="7" t="s">
        <v>1</v>
      </c>
      <c r="B6" s="7" t="s">
        <v>2</v>
      </c>
      <c r="C6" s="215" t="s">
        <v>123</v>
      </c>
      <c r="D6" s="201" t="s">
        <v>3</v>
      </c>
      <c r="E6" s="198" t="s">
        <v>4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  <c r="U6" s="204" t="s">
        <v>121</v>
      </c>
      <c r="V6" s="212" t="s">
        <v>131</v>
      </c>
      <c r="W6" s="212" t="s">
        <v>132</v>
      </c>
      <c r="X6" s="212" t="s">
        <v>128</v>
      </c>
      <c r="Y6" s="212" t="s">
        <v>129</v>
      </c>
      <c r="Z6" s="212" t="s">
        <v>130</v>
      </c>
      <c r="AA6" s="205" t="s">
        <v>122</v>
      </c>
      <c r="AB6" s="208" t="s">
        <v>122</v>
      </c>
      <c r="AC6" s="209"/>
      <c r="AD6" s="210"/>
      <c r="AE6" s="211"/>
    </row>
    <row r="7" spans="1:31" ht="23.25" customHeight="1">
      <c r="A7" s="7"/>
      <c r="B7" s="7"/>
      <c r="C7" s="216"/>
      <c r="D7" s="202"/>
      <c r="E7" s="8" t="s">
        <v>5</v>
      </c>
      <c r="F7" s="8" t="s">
        <v>6</v>
      </c>
      <c r="G7" s="8" t="s">
        <v>7</v>
      </c>
      <c r="H7" s="66" t="s">
        <v>8</v>
      </c>
      <c r="I7" s="8" t="s">
        <v>9</v>
      </c>
      <c r="J7" s="8" t="s">
        <v>10</v>
      </c>
      <c r="K7" s="8" t="s">
        <v>11</v>
      </c>
      <c r="L7" s="66" t="s">
        <v>12</v>
      </c>
      <c r="M7" s="8" t="s">
        <v>13</v>
      </c>
      <c r="N7" s="8" t="s">
        <v>14</v>
      </c>
      <c r="O7" s="8" t="s">
        <v>15</v>
      </c>
      <c r="P7" s="66" t="s">
        <v>16</v>
      </c>
      <c r="Q7" s="8" t="s">
        <v>17</v>
      </c>
      <c r="R7" s="8" t="s">
        <v>18</v>
      </c>
      <c r="S7" s="8" t="s">
        <v>19</v>
      </c>
      <c r="T7" s="66" t="s">
        <v>20</v>
      </c>
      <c r="U7" s="204"/>
      <c r="V7" s="213"/>
      <c r="W7" s="213"/>
      <c r="X7" s="213"/>
      <c r="Y7" s="213"/>
      <c r="Z7" s="213"/>
      <c r="AA7" s="206"/>
      <c r="AB7" s="206"/>
      <c r="AC7" s="209"/>
      <c r="AD7" s="210"/>
      <c r="AE7" s="211"/>
    </row>
    <row r="8" spans="1:31" ht="15" customHeight="1">
      <c r="A8" s="9">
        <v>1</v>
      </c>
      <c r="B8" s="10">
        <v>2</v>
      </c>
      <c r="C8" s="217"/>
      <c r="D8" s="10">
        <v>3</v>
      </c>
      <c r="E8" s="10">
        <v>4</v>
      </c>
      <c r="F8" s="10">
        <v>5</v>
      </c>
      <c r="G8" s="10">
        <v>6</v>
      </c>
      <c r="H8" s="10"/>
      <c r="I8" s="10">
        <v>7</v>
      </c>
      <c r="J8" s="10">
        <v>8</v>
      </c>
      <c r="K8" s="10">
        <v>9</v>
      </c>
      <c r="L8" s="10"/>
      <c r="M8" s="10">
        <v>10</v>
      </c>
      <c r="N8" s="10">
        <v>11</v>
      </c>
      <c r="O8" s="10">
        <v>12</v>
      </c>
      <c r="P8" s="10"/>
      <c r="Q8" s="10">
        <v>13</v>
      </c>
      <c r="R8" s="10">
        <v>14</v>
      </c>
      <c r="S8" s="140">
        <v>15</v>
      </c>
      <c r="T8" s="140"/>
      <c r="U8" s="204"/>
      <c r="V8" s="214"/>
      <c r="W8" s="214"/>
      <c r="X8" s="214"/>
      <c r="Y8" s="214"/>
      <c r="Z8" s="214"/>
      <c r="AA8" s="207"/>
      <c r="AB8" s="207"/>
      <c r="AC8" s="209"/>
      <c r="AD8" s="210"/>
      <c r="AE8" s="211"/>
    </row>
    <row r="9" spans="1:31" ht="15" customHeight="1">
      <c r="A9" s="11"/>
      <c r="B9" s="12" t="s">
        <v>21</v>
      </c>
      <c r="C9" s="12"/>
      <c r="D9" s="160">
        <f>D10+D21+D81+D90</f>
        <v>1031940.06</v>
      </c>
      <c r="E9" s="87">
        <f>E10+E21+E56+E59+E66+E69+E81+E90</f>
        <v>1031940.06</v>
      </c>
      <c r="F9" s="87">
        <f>F10+F21+F56+F59+F66+F69+F81+F90</f>
        <v>0</v>
      </c>
      <c r="G9" s="87">
        <f>G10+G21+G56+G59+G66+G69+G81+G90</f>
        <v>0</v>
      </c>
      <c r="H9" s="87">
        <f aca="true" t="shared" si="0" ref="H9:H34">SUM(E9:G9)</f>
        <v>1031940.06</v>
      </c>
      <c r="I9" s="127">
        <f>I10+I21+I56+I59+I66+I69+I81+I90</f>
        <v>0</v>
      </c>
      <c r="J9" s="127">
        <f>J10+J21+J56+J59+J66+J69+J81+J90</f>
        <v>0</v>
      </c>
      <c r="K9" s="127">
        <f>K10+K21+K56+K59+K66+K69+K81+K90</f>
        <v>0</v>
      </c>
      <c r="L9" s="127">
        <f aca="true" t="shared" si="1" ref="L9:L72">SUM(I9:K9)</f>
        <v>0</v>
      </c>
      <c r="M9" s="87">
        <f>M10+M21+M56+M59+M66+M69+M81+M90</f>
        <v>0</v>
      </c>
      <c r="N9" s="87">
        <f>N10+N21+N56+N59+N66+N69+N81+N90</f>
        <v>0</v>
      </c>
      <c r="O9" s="87">
        <f>O10+O21+O56+O59+O66+O69+O81+O90</f>
        <v>0</v>
      </c>
      <c r="P9" s="87">
        <f aca="true" t="shared" si="2" ref="P9:P72">SUM(M9:O9)</f>
        <v>0</v>
      </c>
      <c r="Q9" s="87">
        <f aca="true" t="shared" si="3" ref="Q9:AA9">Q10+Q21+Q56+Q59+Q66+Q69+Q81+Q90</f>
        <v>0</v>
      </c>
      <c r="R9" s="87">
        <f t="shared" si="3"/>
        <v>0</v>
      </c>
      <c r="S9" s="127">
        <f t="shared" si="3"/>
        <v>0</v>
      </c>
      <c r="T9" s="127">
        <f t="shared" si="3"/>
        <v>0</v>
      </c>
      <c r="U9" s="87">
        <f>U10+U21+U56+U59+U66+U69+U81+U90</f>
        <v>1031940.06</v>
      </c>
      <c r="V9" s="87">
        <f t="shared" si="3"/>
        <v>95990</v>
      </c>
      <c r="W9" s="87">
        <f t="shared" si="3"/>
        <v>0</v>
      </c>
      <c r="X9" s="87">
        <f>X10+X21+X56+X59+X66+X69+X81+X90</f>
        <v>0</v>
      </c>
      <c r="Y9" s="87">
        <f>Y10+Y21+Y56+Y59+Y66+Y69+Y81+Y90</f>
        <v>0</v>
      </c>
      <c r="Z9" s="87">
        <f>Z10+Z21+Z56+Z59+Z66+Z69+Z81+Z90</f>
        <v>95990</v>
      </c>
      <c r="AA9" s="87">
        <f t="shared" si="3"/>
        <v>935950.06</v>
      </c>
      <c r="AB9" s="88">
        <f>U21+U90+U81-V21-V90-V81</f>
        <v>935950.06</v>
      </c>
      <c r="AC9" s="169"/>
      <c r="AD9" s="170"/>
      <c r="AE9" s="171"/>
    </row>
    <row r="10" spans="1:31" ht="15" customHeight="1">
      <c r="A10" s="13">
        <v>210</v>
      </c>
      <c r="B10" s="14" t="s">
        <v>22</v>
      </c>
      <c r="C10" s="14"/>
      <c r="D10" s="89">
        <f aca="true" t="shared" si="4" ref="D10:D73">E10+F10+G10+I10+J10+K10+M10+N10+O10+Q10+R10+S10</f>
        <v>0</v>
      </c>
      <c r="E10" s="90">
        <f>E11+E14+E20</f>
        <v>0</v>
      </c>
      <c r="F10" s="90">
        <f>F11+F14+F20</f>
        <v>0</v>
      </c>
      <c r="G10" s="90">
        <f>G11+G14+G20</f>
        <v>0</v>
      </c>
      <c r="H10" s="89">
        <f t="shared" si="0"/>
        <v>0</v>
      </c>
      <c r="I10" s="121">
        <f>I11+I14+I20</f>
        <v>0</v>
      </c>
      <c r="J10" s="121">
        <f>J11+J14+J20</f>
        <v>0</v>
      </c>
      <c r="K10" s="121">
        <f>K11+K14+K20</f>
        <v>0</v>
      </c>
      <c r="L10" s="125">
        <f t="shared" si="1"/>
        <v>0</v>
      </c>
      <c r="M10" s="90">
        <f>M11+M14+M20</f>
        <v>0</v>
      </c>
      <c r="N10" s="90">
        <f>N11+N14+N20</f>
        <v>0</v>
      </c>
      <c r="O10" s="90">
        <f>O11+O14+O20</f>
        <v>0</v>
      </c>
      <c r="P10" s="89">
        <f t="shared" si="2"/>
        <v>0</v>
      </c>
      <c r="Q10" s="90">
        <f aca="true" t="shared" si="5" ref="Q10:AA10">Q11+Q14+Q20</f>
        <v>0</v>
      </c>
      <c r="R10" s="90">
        <f t="shared" si="5"/>
        <v>0</v>
      </c>
      <c r="S10" s="121">
        <f t="shared" si="5"/>
        <v>0</v>
      </c>
      <c r="T10" s="121">
        <f t="shared" si="5"/>
        <v>0</v>
      </c>
      <c r="U10" s="90">
        <f t="shared" si="5"/>
        <v>0</v>
      </c>
      <c r="V10" s="130">
        <f t="shared" si="5"/>
        <v>0</v>
      </c>
      <c r="W10" s="130">
        <f t="shared" si="5"/>
        <v>0</v>
      </c>
      <c r="X10" s="130">
        <f>X11+X14+X20</f>
        <v>0</v>
      </c>
      <c r="Y10" s="130">
        <f>Y11+Y14+Y20</f>
        <v>0</v>
      </c>
      <c r="Z10" s="130">
        <f>Z11+Z14+Z20</f>
        <v>0</v>
      </c>
      <c r="AA10" s="90">
        <f t="shared" si="5"/>
        <v>0</v>
      </c>
      <c r="AB10" s="91">
        <f>AB11+AB14+AB20</f>
        <v>0</v>
      </c>
      <c r="AC10" s="172"/>
      <c r="AD10" s="170"/>
      <c r="AE10" s="171"/>
    </row>
    <row r="11" spans="1:32" ht="15" customHeight="1">
      <c r="A11" s="15">
        <v>211</v>
      </c>
      <c r="B11" s="16" t="s">
        <v>23</v>
      </c>
      <c r="C11" s="16"/>
      <c r="D11" s="92">
        <f t="shared" si="4"/>
        <v>0</v>
      </c>
      <c r="E11" s="93">
        <f>SUM(E12:E13)</f>
        <v>0</v>
      </c>
      <c r="F11" s="93">
        <f>SUM(F12:F13)</f>
        <v>0</v>
      </c>
      <c r="G11" s="93">
        <f>SUM(G12:G13)</f>
        <v>0</v>
      </c>
      <c r="H11" s="92">
        <f t="shared" si="0"/>
        <v>0</v>
      </c>
      <c r="I11" s="120">
        <f>SUM(I12:I13)</f>
        <v>0</v>
      </c>
      <c r="J11" s="120">
        <f>SUM(J12:J13)</f>
        <v>0</v>
      </c>
      <c r="K11" s="120">
        <f>SUM(K12:K13)</f>
        <v>0</v>
      </c>
      <c r="L11" s="126">
        <f t="shared" si="1"/>
        <v>0</v>
      </c>
      <c r="M11" s="93">
        <f>SUM(M12:M13)</f>
        <v>0</v>
      </c>
      <c r="N11" s="93">
        <f>SUM(N12:N13)</f>
        <v>0</v>
      </c>
      <c r="O11" s="93">
        <f>SUM(O12:O13)</f>
        <v>0</v>
      </c>
      <c r="P11" s="92">
        <f t="shared" si="2"/>
        <v>0</v>
      </c>
      <c r="Q11" s="93">
        <f aca="true" t="shared" si="6" ref="Q11:AA11">SUM(Q12:Q13)</f>
        <v>0</v>
      </c>
      <c r="R11" s="93">
        <f t="shared" si="6"/>
        <v>0</v>
      </c>
      <c r="S11" s="120">
        <f t="shared" si="6"/>
        <v>0</v>
      </c>
      <c r="T11" s="120">
        <f t="shared" si="6"/>
        <v>0</v>
      </c>
      <c r="U11" s="93">
        <f t="shared" si="6"/>
        <v>0</v>
      </c>
      <c r="V11" s="93">
        <f t="shared" si="6"/>
        <v>0</v>
      </c>
      <c r="W11" s="93">
        <f t="shared" si="6"/>
        <v>0</v>
      </c>
      <c r="X11" s="93">
        <f>SUM(X12:X13)</f>
        <v>0</v>
      </c>
      <c r="Y11" s="93">
        <f>SUM(Y12:Y13)</f>
        <v>0</v>
      </c>
      <c r="Z11" s="93">
        <f>SUM(Z12:Z13)</f>
        <v>0</v>
      </c>
      <c r="AA11" s="93">
        <f t="shared" si="6"/>
        <v>0</v>
      </c>
      <c r="AB11" s="94">
        <f>V11+V20</f>
        <v>0</v>
      </c>
      <c r="AC11" s="173"/>
      <c r="AD11" s="174"/>
      <c r="AE11" s="168"/>
      <c r="AF11" s="84"/>
    </row>
    <row r="12" spans="1:32" ht="15" customHeight="1">
      <c r="A12" s="45"/>
      <c r="B12" s="46" t="s">
        <v>24</v>
      </c>
      <c r="C12" s="46"/>
      <c r="D12" s="95">
        <f t="shared" si="4"/>
        <v>0</v>
      </c>
      <c r="E12" s="96"/>
      <c r="F12" s="96"/>
      <c r="G12" s="96"/>
      <c r="H12" s="95">
        <f t="shared" si="0"/>
        <v>0</v>
      </c>
      <c r="I12" s="119"/>
      <c r="J12" s="119"/>
      <c r="K12" s="119"/>
      <c r="L12" s="123">
        <f t="shared" si="1"/>
        <v>0</v>
      </c>
      <c r="M12" s="96"/>
      <c r="N12" s="96"/>
      <c r="O12" s="96"/>
      <c r="P12" s="95">
        <f t="shared" si="2"/>
        <v>0</v>
      </c>
      <c r="Q12" s="96"/>
      <c r="R12" s="96"/>
      <c r="S12" s="119"/>
      <c r="T12" s="123">
        <f aca="true" t="shared" si="7" ref="T12:T34">SUM(Q12:S12)</f>
        <v>0</v>
      </c>
      <c r="U12" s="97">
        <f>E12+F12+G12+I12+J12+K12+M12+N12+O12+Q12+R12+S12</f>
        <v>0</v>
      </c>
      <c r="V12" s="98"/>
      <c r="W12" s="98"/>
      <c r="X12" s="98"/>
      <c r="Y12" s="98"/>
      <c r="Z12" s="98"/>
      <c r="AA12" s="98">
        <f>U12-V12</f>
        <v>0</v>
      </c>
      <c r="AB12" s="98">
        <f aca="true" t="shared" si="8" ref="AB12:AB75">D12-V12</f>
        <v>0</v>
      </c>
      <c r="AC12" s="173"/>
      <c r="AD12" s="173"/>
      <c r="AE12" s="175"/>
      <c r="AF12" s="84"/>
    </row>
    <row r="13" spans="1:32" ht="15" customHeight="1" hidden="1">
      <c r="A13" s="9"/>
      <c r="B13" s="47" t="s">
        <v>25</v>
      </c>
      <c r="C13" s="47"/>
      <c r="D13" s="95">
        <f t="shared" si="4"/>
        <v>0</v>
      </c>
      <c r="E13" s="96"/>
      <c r="F13" s="96"/>
      <c r="G13" s="96"/>
      <c r="H13" s="95">
        <f t="shared" si="0"/>
        <v>0</v>
      </c>
      <c r="I13" s="119"/>
      <c r="J13" s="119"/>
      <c r="K13" s="119"/>
      <c r="L13" s="123">
        <f t="shared" si="1"/>
        <v>0</v>
      </c>
      <c r="M13" s="96"/>
      <c r="N13" s="96"/>
      <c r="O13" s="96"/>
      <c r="P13" s="95">
        <f t="shared" si="2"/>
        <v>0</v>
      </c>
      <c r="Q13" s="96"/>
      <c r="R13" s="96"/>
      <c r="S13" s="119"/>
      <c r="T13" s="123">
        <f t="shared" si="7"/>
        <v>0</v>
      </c>
      <c r="U13" s="97">
        <f>E13+F13+G13+I13+J13+K13+M13</f>
        <v>0</v>
      </c>
      <c r="V13" s="98"/>
      <c r="W13" s="98"/>
      <c r="X13" s="98"/>
      <c r="Y13" s="98"/>
      <c r="Z13" s="98"/>
      <c r="AA13" s="98">
        <f>U13-V13</f>
        <v>0</v>
      </c>
      <c r="AB13" s="98">
        <f t="shared" si="8"/>
        <v>0</v>
      </c>
      <c r="AC13" s="173"/>
      <c r="AD13" s="173"/>
      <c r="AE13" s="176"/>
      <c r="AF13" s="84"/>
    </row>
    <row r="14" spans="1:32" ht="15" customHeight="1">
      <c r="A14" s="15">
        <v>212</v>
      </c>
      <c r="B14" s="16" t="s">
        <v>26</v>
      </c>
      <c r="C14" s="16"/>
      <c r="D14" s="92">
        <f t="shared" si="4"/>
        <v>0</v>
      </c>
      <c r="E14" s="93">
        <f>SUM(E15:E19)</f>
        <v>0</v>
      </c>
      <c r="F14" s="93">
        <f>SUM(F15:F19)</f>
        <v>0</v>
      </c>
      <c r="G14" s="93">
        <f>SUM(G15:G19)</f>
        <v>0</v>
      </c>
      <c r="H14" s="92">
        <f t="shared" si="0"/>
        <v>0</v>
      </c>
      <c r="I14" s="120">
        <f>SUM(I15:I19)</f>
        <v>0</v>
      </c>
      <c r="J14" s="120">
        <f>SUM(J15:J19)</f>
        <v>0</v>
      </c>
      <c r="K14" s="120">
        <f>SUM(K15:K19)</f>
        <v>0</v>
      </c>
      <c r="L14" s="126">
        <f t="shared" si="1"/>
        <v>0</v>
      </c>
      <c r="M14" s="93">
        <f>SUM(M15:M19)</f>
        <v>0</v>
      </c>
      <c r="N14" s="93">
        <f>SUM(N15:N19)</f>
        <v>0</v>
      </c>
      <c r="O14" s="93">
        <f>SUM(O15:O19)</f>
        <v>0</v>
      </c>
      <c r="P14" s="92">
        <f t="shared" si="2"/>
        <v>0</v>
      </c>
      <c r="Q14" s="93">
        <f aca="true" t="shared" si="9" ref="Q14:AA14">SUM(Q15:Q19)</f>
        <v>0</v>
      </c>
      <c r="R14" s="93">
        <f t="shared" si="9"/>
        <v>0</v>
      </c>
      <c r="S14" s="120">
        <f t="shared" si="9"/>
        <v>0</v>
      </c>
      <c r="T14" s="120">
        <f t="shared" si="9"/>
        <v>0</v>
      </c>
      <c r="U14" s="93">
        <f t="shared" si="9"/>
        <v>0</v>
      </c>
      <c r="V14" s="93">
        <f t="shared" si="9"/>
        <v>0</v>
      </c>
      <c r="W14" s="93">
        <f t="shared" si="9"/>
        <v>0</v>
      </c>
      <c r="X14" s="93">
        <f>SUM(X15:X19)</f>
        <v>0</v>
      </c>
      <c r="Y14" s="93">
        <f>SUM(Y15:Y19)</f>
        <v>0</v>
      </c>
      <c r="Z14" s="93">
        <f>SUM(Z15:Z19)</f>
        <v>0</v>
      </c>
      <c r="AA14" s="93">
        <f t="shared" si="9"/>
        <v>0</v>
      </c>
      <c r="AB14" s="94">
        <f t="shared" si="8"/>
        <v>0</v>
      </c>
      <c r="AC14" s="177"/>
      <c r="AD14" s="173"/>
      <c r="AE14" s="167"/>
      <c r="AF14" s="84"/>
    </row>
    <row r="15" spans="1:32" ht="15" customHeight="1" hidden="1">
      <c r="A15" s="9"/>
      <c r="B15" s="48" t="s">
        <v>27</v>
      </c>
      <c r="C15" s="48">
        <v>101</v>
      </c>
      <c r="D15" s="95">
        <f t="shared" si="4"/>
        <v>0</v>
      </c>
      <c r="E15" s="96"/>
      <c r="F15" s="96"/>
      <c r="G15" s="96"/>
      <c r="H15" s="95">
        <f t="shared" si="0"/>
        <v>0</v>
      </c>
      <c r="I15" s="119"/>
      <c r="J15" s="119"/>
      <c r="K15" s="119"/>
      <c r="L15" s="123">
        <f t="shared" si="1"/>
        <v>0</v>
      </c>
      <c r="M15" s="96"/>
      <c r="N15" s="96"/>
      <c r="O15" s="96"/>
      <c r="P15" s="95">
        <f t="shared" si="2"/>
        <v>0</v>
      </c>
      <c r="Q15" s="96"/>
      <c r="R15" s="96"/>
      <c r="S15" s="119"/>
      <c r="T15" s="123">
        <f t="shared" si="7"/>
        <v>0</v>
      </c>
      <c r="U15" s="97">
        <f>E15+F15</f>
        <v>0</v>
      </c>
      <c r="V15" s="98"/>
      <c r="W15" s="98"/>
      <c r="X15" s="98"/>
      <c r="Y15" s="98"/>
      <c r="Z15" s="98"/>
      <c r="AA15" s="98">
        <f aca="true" t="shared" si="10" ref="AA15:AA20">U15-V15</f>
        <v>0</v>
      </c>
      <c r="AB15" s="98">
        <f t="shared" si="8"/>
        <v>0</v>
      </c>
      <c r="AC15" s="178"/>
      <c r="AD15" s="178"/>
      <c r="AE15" s="179"/>
      <c r="AF15" s="84"/>
    </row>
    <row r="16" spans="1:32" ht="33" customHeight="1" hidden="1">
      <c r="A16" s="45"/>
      <c r="B16" s="48" t="s">
        <v>28</v>
      </c>
      <c r="C16" s="48">
        <v>102</v>
      </c>
      <c r="D16" s="95">
        <f t="shared" si="4"/>
        <v>0</v>
      </c>
      <c r="E16" s="96"/>
      <c r="F16" s="96"/>
      <c r="G16" s="96"/>
      <c r="H16" s="95">
        <f t="shared" si="0"/>
        <v>0</v>
      </c>
      <c r="I16" s="119"/>
      <c r="J16" s="119"/>
      <c r="K16" s="119"/>
      <c r="L16" s="123">
        <f t="shared" si="1"/>
        <v>0</v>
      </c>
      <c r="M16" s="96"/>
      <c r="N16" s="96"/>
      <c r="O16" s="96"/>
      <c r="P16" s="95">
        <f t="shared" si="2"/>
        <v>0</v>
      </c>
      <c r="Q16" s="96"/>
      <c r="R16" s="96"/>
      <c r="S16" s="119"/>
      <c r="T16" s="123">
        <f t="shared" si="7"/>
        <v>0</v>
      </c>
      <c r="U16" s="97">
        <f>E16+F16</f>
        <v>0</v>
      </c>
      <c r="V16" s="98"/>
      <c r="W16" s="98"/>
      <c r="X16" s="98"/>
      <c r="Y16" s="98"/>
      <c r="Z16" s="98"/>
      <c r="AA16" s="98">
        <f t="shared" si="10"/>
        <v>0</v>
      </c>
      <c r="AB16" s="98">
        <f t="shared" si="8"/>
        <v>0</v>
      </c>
      <c r="AC16" s="178"/>
      <c r="AD16" s="180"/>
      <c r="AE16" s="181"/>
      <c r="AF16" s="84"/>
    </row>
    <row r="17" spans="1:32" ht="32.25" customHeight="1" hidden="1">
      <c r="A17" s="45"/>
      <c r="B17" s="48" t="s">
        <v>29</v>
      </c>
      <c r="C17" s="48">
        <v>103</v>
      </c>
      <c r="D17" s="95">
        <f t="shared" si="4"/>
        <v>0</v>
      </c>
      <c r="E17" s="96"/>
      <c r="F17" s="96"/>
      <c r="G17" s="96"/>
      <c r="H17" s="95">
        <f t="shared" si="0"/>
        <v>0</v>
      </c>
      <c r="I17" s="119"/>
      <c r="J17" s="119"/>
      <c r="K17" s="119"/>
      <c r="L17" s="123">
        <f t="shared" si="1"/>
        <v>0</v>
      </c>
      <c r="M17" s="96"/>
      <c r="N17" s="96"/>
      <c r="O17" s="96"/>
      <c r="P17" s="95">
        <f t="shared" si="2"/>
        <v>0</v>
      </c>
      <c r="Q17" s="96"/>
      <c r="R17" s="96"/>
      <c r="S17" s="119"/>
      <c r="T17" s="123">
        <f t="shared" si="7"/>
        <v>0</v>
      </c>
      <c r="U17" s="97">
        <f>E17+F17</f>
        <v>0</v>
      </c>
      <c r="V17" s="98"/>
      <c r="W17" s="98"/>
      <c r="X17" s="98"/>
      <c r="Y17" s="98"/>
      <c r="Z17" s="98"/>
      <c r="AA17" s="98">
        <f t="shared" si="10"/>
        <v>0</v>
      </c>
      <c r="AB17" s="98">
        <f t="shared" si="8"/>
        <v>0</v>
      </c>
      <c r="AC17" s="180"/>
      <c r="AD17" s="180"/>
      <c r="AE17" s="181"/>
      <c r="AF17" s="84"/>
    </row>
    <row r="18" spans="1:32" ht="15" customHeight="1" hidden="1">
      <c r="A18" s="9"/>
      <c r="B18" s="48" t="s">
        <v>30</v>
      </c>
      <c r="C18" s="48">
        <v>104</v>
      </c>
      <c r="D18" s="95">
        <f t="shared" si="4"/>
        <v>0</v>
      </c>
      <c r="E18" s="99"/>
      <c r="F18" s="99"/>
      <c r="G18" s="99"/>
      <c r="H18" s="95">
        <f t="shared" si="0"/>
        <v>0</v>
      </c>
      <c r="I18" s="134"/>
      <c r="J18" s="134"/>
      <c r="K18" s="134"/>
      <c r="L18" s="123">
        <f t="shared" si="1"/>
        <v>0</v>
      </c>
      <c r="M18" s="99"/>
      <c r="N18" s="99"/>
      <c r="O18" s="99"/>
      <c r="P18" s="95">
        <f t="shared" si="2"/>
        <v>0</v>
      </c>
      <c r="Q18" s="99"/>
      <c r="R18" s="99"/>
      <c r="S18" s="134"/>
      <c r="T18" s="123">
        <f t="shared" si="7"/>
        <v>0</v>
      </c>
      <c r="U18" s="97">
        <f>E18+F18</f>
        <v>0</v>
      </c>
      <c r="V18" s="98"/>
      <c r="W18" s="98"/>
      <c r="X18" s="98"/>
      <c r="Y18" s="98"/>
      <c r="Z18" s="98"/>
      <c r="AA18" s="98">
        <f t="shared" si="10"/>
        <v>0</v>
      </c>
      <c r="AB18" s="98">
        <f t="shared" si="8"/>
        <v>0</v>
      </c>
      <c r="AC18" s="180"/>
      <c r="AD18" s="180"/>
      <c r="AE18" s="181"/>
      <c r="AF18" s="84"/>
    </row>
    <row r="19" spans="1:32" ht="15" customHeight="1" hidden="1">
      <c r="A19" s="9"/>
      <c r="B19" s="48" t="s">
        <v>31</v>
      </c>
      <c r="C19" s="48">
        <v>124</v>
      </c>
      <c r="D19" s="95">
        <f t="shared" si="4"/>
        <v>0</v>
      </c>
      <c r="E19" s="99"/>
      <c r="F19" s="99"/>
      <c r="G19" s="99"/>
      <c r="H19" s="95">
        <f t="shared" si="0"/>
        <v>0</v>
      </c>
      <c r="I19" s="134"/>
      <c r="J19" s="134"/>
      <c r="K19" s="134"/>
      <c r="L19" s="123">
        <f t="shared" si="1"/>
        <v>0</v>
      </c>
      <c r="M19" s="99"/>
      <c r="N19" s="99"/>
      <c r="O19" s="99"/>
      <c r="P19" s="95">
        <f t="shared" si="2"/>
        <v>0</v>
      </c>
      <c r="Q19" s="99"/>
      <c r="R19" s="99"/>
      <c r="S19" s="134"/>
      <c r="T19" s="123">
        <f t="shared" si="7"/>
        <v>0</v>
      </c>
      <c r="U19" s="97">
        <f>E19+F19</f>
        <v>0</v>
      </c>
      <c r="V19" s="98"/>
      <c r="W19" s="98"/>
      <c r="X19" s="98"/>
      <c r="Y19" s="98"/>
      <c r="Z19" s="98"/>
      <c r="AA19" s="98">
        <f t="shared" si="10"/>
        <v>0</v>
      </c>
      <c r="AB19" s="98">
        <f t="shared" si="8"/>
        <v>0</v>
      </c>
      <c r="AC19" s="182"/>
      <c r="AD19" s="180"/>
      <c r="AE19" s="181"/>
      <c r="AF19" s="84"/>
    </row>
    <row r="20" spans="1:32" s="73" customFormat="1" ht="15" customHeight="1">
      <c r="A20" s="68">
        <v>213</v>
      </c>
      <c r="B20" s="69" t="s">
        <v>32</v>
      </c>
      <c r="C20" s="69"/>
      <c r="D20" s="87">
        <f t="shared" si="4"/>
        <v>0</v>
      </c>
      <c r="E20" s="100"/>
      <c r="F20" s="100"/>
      <c r="G20" s="100"/>
      <c r="H20" s="87">
        <f t="shared" si="0"/>
        <v>0</v>
      </c>
      <c r="I20" s="138"/>
      <c r="J20" s="138"/>
      <c r="K20" s="138"/>
      <c r="L20" s="127">
        <f t="shared" si="1"/>
        <v>0</v>
      </c>
      <c r="M20" s="100"/>
      <c r="N20" s="100"/>
      <c r="O20" s="100"/>
      <c r="P20" s="87">
        <f t="shared" si="2"/>
        <v>0</v>
      </c>
      <c r="Q20" s="100"/>
      <c r="R20" s="100"/>
      <c r="S20" s="138"/>
      <c r="T20" s="127">
        <f t="shared" si="7"/>
        <v>0</v>
      </c>
      <c r="U20" s="166"/>
      <c r="V20" s="166"/>
      <c r="W20" s="166"/>
      <c r="X20" s="166"/>
      <c r="Y20" s="166"/>
      <c r="Z20" s="166"/>
      <c r="AA20" s="101">
        <f t="shared" si="10"/>
        <v>0</v>
      </c>
      <c r="AB20" s="101">
        <f t="shared" si="8"/>
        <v>0</v>
      </c>
      <c r="AC20" s="173"/>
      <c r="AD20" s="182"/>
      <c r="AE20" s="175"/>
      <c r="AF20" s="85"/>
    </row>
    <row r="21" spans="1:32" ht="15" customHeight="1">
      <c r="A21" s="13">
        <v>220</v>
      </c>
      <c r="B21" s="20" t="s">
        <v>33</v>
      </c>
      <c r="C21" s="20"/>
      <c r="D21" s="89">
        <f t="shared" si="4"/>
        <v>0</v>
      </c>
      <c r="E21" s="90">
        <f>E22+E23+E26+E34+E37+E43</f>
        <v>0</v>
      </c>
      <c r="F21" s="90">
        <f>F22+F23+F26+F34+F37+F43</f>
        <v>0</v>
      </c>
      <c r="G21" s="90">
        <f>G22+G23+G26+G34+G37+G43</f>
        <v>0</v>
      </c>
      <c r="H21" s="89">
        <f t="shared" si="0"/>
        <v>0</v>
      </c>
      <c r="I21" s="121">
        <f>I22+I23+I26+I34+I37+I43</f>
        <v>0</v>
      </c>
      <c r="J21" s="121">
        <f>J22+J23+J26+J34+J37+J43</f>
        <v>0</v>
      </c>
      <c r="K21" s="121">
        <f>K22+K23+K26+K34+K37+K43</f>
        <v>0</v>
      </c>
      <c r="L21" s="125">
        <f t="shared" si="1"/>
        <v>0</v>
      </c>
      <c r="M21" s="90">
        <f>M22+M23+M26+M34+M37+M43</f>
        <v>0</v>
      </c>
      <c r="N21" s="90">
        <f>N22+N23+N26+N34+N37+N43</f>
        <v>0</v>
      </c>
      <c r="O21" s="90">
        <f>O22+O23+O26+O34+O37+O43</f>
        <v>0</v>
      </c>
      <c r="P21" s="89">
        <f t="shared" si="2"/>
        <v>0</v>
      </c>
      <c r="Q21" s="90">
        <f aca="true" t="shared" si="11" ref="Q21:AA21">Q22+Q23+Q26+Q34+Q37+Q43</f>
        <v>0</v>
      </c>
      <c r="R21" s="90">
        <f t="shared" si="11"/>
        <v>0</v>
      </c>
      <c r="S21" s="121">
        <f t="shared" si="11"/>
        <v>0</v>
      </c>
      <c r="T21" s="121">
        <f t="shared" si="11"/>
        <v>0</v>
      </c>
      <c r="U21" s="90">
        <f t="shared" si="11"/>
        <v>0</v>
      </c>
      <c r="V21" s="90">
        <f t="shared" si="11"/>
        <v>0</v>
      </c>
      <c r="W21" s="90">
        <f t="shared" si="11"/>
        <v>0</v>
      </c>
      <c r="X21" s="90">
        <f>X22+X23+X26+X34+X37+X43</f>
        <v>0</v>
      </c>
      <c r="Y21" s="90">
        <f>Y22+Y23+Y26+Y34+Y37+Y43</f>
        <v>0</v>
      </c>
      <c r="Z21" s="90">
        <f>Z22+Z23+Z26+Z34+Z37+Z43</f>
        <v>0</v>
      </c>
      <c r="AA21" s="90">
        <f t="shared" si="11"/>
        <v>0</v>
      </c>
      <c r="AB21" s="159">
        <f>D21-V21</f>
        <v>0</v>
      </c>
      <c r="AC21" s="180"/>
      <c r="AD21" s="179"/>
      <c r="AE21" s="181"/>
      <c r="AF21" s="84"/>
    </row>
    <row r="22" spans="1:32" ht="15" customHeight="1">
      <c r="A22" s="36">
        <v>221</v>
      </c>
      <c r="B22" s="37" t="s">
        <v>34</v>
      </c>
      <c r="C22" s="37"/>
      <c r="D22" s="95">
        <f t="shared" si="4"/>
        <v>0</v>
      </c>
      <c r="E22" s="96"/>
      <c r="F22" s="96"/>
      <c r="G22" s="96"/>
      <c r="H22" s="95">
        <f t="shared" si="0"/>
        <v>0</v>
      </c>
      <c r="I22" s="119"/>
      <c r="J22" s="119"/>
      <c r="K22" s="119"/>
      <c r="L22" s="123">
        <f t="shared" si="1"/>
        <v>0</v>
      </c>
      <c r="M22" s="96"/>
      <c r="N22" s="96"/>
      <c r="O22" s="96"/>
      <c r="P22" s="95">
        <f t="shared" si="2"/>
        <v>0</v>
      </c>
      <c r="Q22" s="96"/>
      <c r="R22" s="96"/>
      <c r="S22" s="119"/>
      <c r="T22" s="123">
        <f t="shared" si="7"/>
        <v>0</v>
      </c>
      <c r="U22" s="97">
        <f>E22+F22+G22+I22+J22+K22+M22+N22+O22+Q22+R22+S22</f>
        <v>0</v>
      </c>
      <c r="V22" s="98"/>
      <c r="W22" s="98"/>
      <c r="X22" s="98"/>
      <c r="Y22" s="98"/>
      <c r="Z22" s="98"/>
      <c r="AA22" s="98">
        <f>U22-V22</f>
        <v>0</v>
      </c>
      <c r="AB22" s="98">
        <f t="shared" si="8"/>
        <v>0</v>
      </c>
      <c r="AC22" s="173"/>
      <c r="AD22" s="173"/>
      <c r="AE22" s="167"/>
      <c r="AF22" s="84"/>
    </row>
    <row r="23" spans="1:31" ht="15" customHeight="1">
      <c r="A23" s="15">
        <v>222</v>
      </c>
      <c r="B23" s="21" t="s">
        <v>35</v>
      </c>
      <c r="C23" s="21"/>
      <c r="D23" s="92">
        <f t="shared" si="4"/>
        <v>0</v>
      </c>
      <c r="E23" s="93">
        <f>SUM(E24:E25)</f>
        <v>0</v>
      </c>
      <c r="F23" s="93">
        <f>SUM(F24:F25)</f>
        <v>0</v>
      </c>
      <c r="G23" s="93">
        <f>SUM(G24:G25)</f>
        <v>0</v>
      </c>
      <c r="H23" s="92">
        <f t="shared" si="0"/>
        <v>0</v>
      </c>
      <c r="I23" s="120">
        <f>SUM(I24:I25)</f>
        <v>0</v>
      </c>
      <c r="J23" s="120">
        <f>SUM(J24:J25)</f>
        <v>0</v>
      </c>
      <c r="K23" s="120">
        <f>SUM(K24:K25)</f>
        <v>0</v>
      </c>
      <c r="L23" s="126">
        <f t="shared" si="1"/>
        <v>0</v>
      </c>
      <c r="M23" s="93">
        <f>SUM(M24:M25)</f>
        <v>0</v>
      </c>
      <c r="N23" s="93">
        <f>SUM(N24:N25)</f>
        <v>0</v>
      </c>
      <c r="O23" s="93">
        <f>SUM(O24:O25)</f>
        <v>0</v>
      </c>
      <c r="P23" s="92">
        <f t="shared" si="2"/>
        <v>0</v>
      </c>
      <c r="Q23" s="93">
        <f aca="true" t="shared" si="12" ref="Q23:AA23">SUM(Q24:Q25)</f>
        <v>0</v>
      </c>
      <c r="R23" s="93">
        <f t="shared" si="12"/>
        <v>0</v>
      </c>
      <c r="S23" s="120">
        <f t="shared" si="12"/>
        <v>0</v>
      </c>
      <c r="T23" s="120">
        <f t="shared" si="12"/>
        <v>0</v>
      </c>
      <c r="U23" s="93">
        <f t="shared" si="12"/>
        <v>0</v>
      </c>
      <c r="V23" s="120">
        <f t="shared" si="12"/>
        <v>0</v>
      </c>
      <c r="W23" s="120">
        <f t="shared" si="12"/>
        <v>0</v>
      </c>
      <c r="X23" s="120">
        <f>SUM(X24:X25)</f>
        <v>0</v>
      </c>
      <c r="Y23" s="120">
        <f>SUM(Y24:Y25)</f>
        <v>0</v>
      </c>
      <c r="Z23" s="120">
        <f>SUM(Z24:Z25)</f>
        <v>0</v>
      </c>
      <c r="AA23" s="93">
        <f t="shared" si="12"/>
        <v>0</v>
      </c>
      <c r="AB23" s="94">
        <f t="shared" si="8"/>
        <v>0</v>
      </c>
      <c r="AC23" s="173"/>
      <c r="AD23" s="180"/>
      <c r="AE23" s="181"/>
    </row>
    <row r="24" spans="1:31" ht="35.25" customHeight="1" hidden="1">
      <c r="A24" s="9"/>
      <c r="B24" s="48" t="s">
        <v>36</v>
      </c>
      <c r="C24" s="48">
        <v>104</v>
      </c>
      <c r="D24" s="102">
        <f t="shared" si="4"/>
        <v>0</v>
      </c>
      <c r="E24" s="103"/>
      <c r="F24" s="103"/>
      <c r="G24" s="103"/>
      <c r="H24" s="102">
        <f t="shared" si="0"/>
        <v>0</v>
      </c>
      <c r="I24" s="141"/>
      <c r="J24" s="141"/>
      <c r="K24" s="141"/>
      <c r="L24" s="142">
        <f t="shared" si="1"/>
        <v>0</v>
      </c>
      <c r="M24" s="96"/>
      <c r="N24" s="96"/>
      <c r="O24" s="96"/>
      <c r="P24" s="95">
        <f t="shared" si="2"/>
        <v>0</v>
      </c>
      <c r="Q24" s="96"/>
      <c r="R24" s="96"/>
      <c r="S24" s="119"/>
      <c r="T24" s="123">
        <f t="shared" si="7"/>
        <v>0</v>
      </c>
      <c r="U24" s="97">
        <f>E24+F24+G24+I24+J24+K24+M24+N24+O24+Q24+R24+S24</f>
        <v>0</v>
      </c>
      <c r="V24" s="151"/>
      <c r="W24" s="151"/>
      <c r="X24" s="151"/>
      <c r="Y24" s="151"/>
      <c r="Z24" s="151"/>
      <c r="AA24" s="98">
        <f>U24-V24</f>
        <v>0</v>
      </c>
      <c r="AB24" s="105">
        <f t="shared" si="8"/>
        <v>0</v>
      </c>
      <c r="AC24" s="180"/>
      <c r="AD24" s="173"/>
      <c r="AE24" s="167"/>
    </row>
    <row r="25" spans="1:31" ht="15" customHeight="1" hidden="1">
      <c r="A25" s="49"/>
      <c r="B25" s="50" t="s">
        <v>37</v>
      </c>
      <c r="C25" s="50">
        <v>125</v>
      </c>
      <c r="D25" s="95">
        <f t="shared" si="4"/>
        <v>0</v>
      </c>
      <c r="E25" s="96"/>
      <c r="F25" s="96"/>
      <c r="G25" s="96"/>
      <c r="H25" s="95">
        <f t="shared" si="0"/>
        <v>0</v>
      </c>
      <c r="I25" s="96"/>
      <c r="J25" s="96"/>
      <c r="K25" s="96"/>
      <c r="L25" s="95">
        <f t="shared" si="1"/>
        <v>0</v>
      </c>
      <c r="M25" s="96"/>
      <c r="N25" s="96"/>
      <c r="O25" s="96"/>
      <c r="P25" s="95">
        <f t="shared" si="2"/>
        <v>0</v>
      </c>
      <c r="Q25" s="96"/>
      <c r="R25" s="96"/>
      <c r="S25" s="96"/>
      <c r="T25" s="95">
        <f t="shared" si="7"/>
        <v>0</v>
      </c>
      <c r="U25" s="97">
        <f>E25+F25</f>
        <v>0</v>
      </c>
      <c r="V25" s="104"/>
      <c r="W25" s="104"/>
      <c r="X25" s="104"/>
      <c r="Y25" s="104"/>
      <c r="Z25" s="104"/>
      <c r="AA25" s="98">
        <f>U25-V25</f>
        <v>0</v>
      </c>
      <c r="AB25" s="105">
        <f t="shared" si="8"/>
        <v>0</v>
      </c>
      <c r="AC25" s="180"/>
      <c r="AD25" s="180"/>
      <c r="AE25" s="181"/>
    </row>
    <row r="26" spans="1:31" ht="15" customHeight="1">
      <c r="A26" s="18">
        <v>223</v>
      </c>
      <c r="B26" s="19" t="s">
        <v>38</v>
      </c>
      <c r="C26" s="19"/>
      <c r="D26" s="92">
        <f t="shared" si="4"/>
        <v>0</v>
      </c>
      <c r="E26" s="93">
        <f>SUM(E27:E33)</f>
        <v>0</v>
      </c>
      <c r="F26" s="93">
        <f>SUM(F27:F33)</f>
        <v>0</v>
      </c>
      <c r="G26" s="93">
        <f>SUM(G27:G33)</f>
        <v>0</v>
      </c>
      <c r="H26" s="92">
        <f t="shared" si="0"/>
        <v>0</v>
      </c>
      <c r="I26" s="93">
        <f>SUM(I27:I33)</f>
        <v>0</v>
      </c>
      <c r="J26" s="93">
        <f>SUM(J27:J33)</f>
        <v>0</v>
      </c>
      <c r="K26" s="93">
        <f>SUM(K27:K33)</f>
        <v>0</v>
      </c>
      <c r="L26" s="92">
        <f t="shared" si="1"/>
        <v>0</v>
      </c>
      <c r="M26" s="93">
        <f>SUM(M27:M33)</f>
        <v>0</v>
      </c>
      <c r="N26" s="93">
        <f>SUM(N27:N33)</f>
        <v>0</v>
      </c>
      <c r="O26" s="93">
        <f>SUM(O27:O33)</f>
        <v>0</v>
      </c>
      <c r="P26" s="92">
        <f t="shared" si="2"/>
        <v>0</v>
      </c>
      <c r="Q26" s="93">
        <f aca="true" t="shared" si="13" ref="Q26:AA26">SUM(Q27:Q33)</f>
        <v>0</v>
      </c>
      <c r="R26" s="93">
        <f t="shared" si="13"/>
        <v>0</v>
      </c>
      <c r="S26" s="93">
        <f t="shared" si="13"/>
        <v>0</v>
      </c>
      <c r="T26" s="93">
        <f t="shared" si="13"/>
        <v>0</v>
      </c>
      <c r="U26" s="93">
        <f t="shared" si="13"/>
        <v>0</v>
      </c>
      <c r="V26" s="93">
        <f t="shared" si="13"/>
        <v>0</v>
      </c>
      <c r="W26" s="93">
        <f t="shared" si="13"/>
        <v>0</v>
      </c>
      <c r="X26" s="93">
        <f>SUM(X27:X33)</f>
        <v>0</v>
      </c>
      <c r="Y26" s="93">
        <f>SUM(Y27:Y33)</f>
        <v>0</v>
      </c>
      <c r="Z26" s="93">
        <f>SUM(Z27:Z33)</f>
        <v>0</v>
      </c>
      <c r="AA26" s="93">
        <f t="shared" si="13"/>
        <v>0</v>
      </c>
      <c r="AB26" s="94">
        <f t="shared" si="8"/>
        <v>0</v>
      </c>
      <c r="AC26" s="180"/>
      <c r="AD26" s="180"/>
      <c r="AE26" s="181"/>
    </row>
    <row r="27" spans="1:31" ht="15" customHeight="1" hidden="1">
      <c r="A27" s="45"/>
      <c r="B27" s="50" t="s">
        <v>39</v>
      </c>
      <c r="C27" s="51" t="s">
        <v>40</v>
      </c>
      <c r="D27" s="95">
        <f t="shared" si="4"/>
        <v>0</v>
      </c>
      <c r="E27" s="96"/>
      <c r="F27" s="96"/>
      <c r="G27" s="96"/>
      <c r="H27" s="95">
        <f t="shared" si="0"/>
        <v>0</v>
      </c>
      <c r="I27" s="96"/>
      <c r="J27" s="96"/>
      <c r="K27" s="96"/>
      <c r="L27" s="95">
        <f t="shared" si="1"/>
        <v>0</v>
      </c>
      <c r="M27" s="96"/>
      <c r="N27" s="96"/>
      <c r="O27" s="96"/>
      <c r="P27" s="95">
        <f t="shared" si="2"/>
        <v>0</v>
      </c>
      <c r="Q27" s="96"/>
      <c r="R27" s="96"/>
      <c r="S27" s="96"/>
      <c r="T27" s="95">
        <f t="shared" si="7"/>
        <v>0</v>
      </c>
      <c r="U27" s="97">
        <f>E27+F27</f>
        <v>0</v>
      </c>
      <c r="V27" s="98"/>
      <c r="W27" s="98"/>
      <c r="X27" s="98"/>
      <c r="Y27" s="98"/>
      <c r="Z27" s="98"/>
      <c r="AA27" s="98">
        <f aca="true" t="shared" si="14" ref="AA27:AA33">U27-V27</f>
        <v>0</v>
      </c>
      <c r="AB27" s="98">
        <f t="shared" si="8"/>
        <v>0</v>
      </c>
      <c r="AC27" s="180"/>
      <c r="AD27" s="180"/>
      <c r="AE27" s="181"/>
    </row>
    <row r="28" spans="1:31" ht="15" customHeight="1" hidden="1">
      <c r="A28" s="45"/>
      <c r="B28" s="50" t="s">
        <v>41</v>
      </c>
      <c r="C28" s="51" t="s">
        <v>42</v>
      </c>
      <c r="D28" s="95">
        <f t="shared" si="4"/>
        <v>0</v>
      </c>
      <c r="E28" s="96"/>
      <c r="F28" s="96"/>
      <c r="G28" s="96"/>
      <c r="H28" s="95">
        <f t="shared" si="0"/>
        <v>0</v>
      </c>
      <c r="I28" s="96"/>
      <c r="J28" s="96"/>
      <c r="K28" s="96"/>
      <c r="L28" s="95">
        <f t="shared" si="1"/>
        <v>0</v>
      </c>
      <c r="M28" s="96"/>
      <c r="N28" s="96"/>
      <c r="O28" s="96"/>
      <c r="P28" s="95">
        <f t="shared" si="2"/>
        <v>0</v>
      </c>
      <c r="Q28" s="96"/>
      <c r="R28" s="96"/>
      <c r="S28" s="96"/>
      <c r="T28" s="95">
        <f t="shared" si="7"/>
        <v>0</v>
      </c>
      <c r="U28" s="97">
        <f>E28+F28</f>
        <v>0</v>
      </c>
      <c r="V28" s="98"/>
      <c r="W28" s="98"/>
      <c r="X28" s="98"/>
      <c r="Y28" s="98"/>
      <c r="Z28" s="98"/>
      <c r="AA28" s="98">
        <f t="shared" si="14"/>
        <v>0</v>
      </c>
      <c r="AB28" s="98">
        <f t="shared" si="8"/>
        <v>0</v>
      </c>
      <c r="AC28" s="173"/>
      <c r="AD28" s="180"/>
      <c r="AE28" s="183"/>
    </row>
    <row r="29" spans="1:31" ht="15" customHeight="1" hidden="1">
      <c r="A29" s="45"/>
      <c r="B29" s="50" t="s">
        <v>43</v>
      </c>
      <c r="C29" s="50">
        <v>108</v>
      </c>
      <c r="D29" s="95">
        <f t="shared" si="4"/>
        <v>0</v>
      </c>
      <c r="E29" s="96"/>
      <c r="F29" s="96"/>
      <c r="G29" s="96"/>
      <c r="H29" s="95">
        <f t="shared" si="0"/>
        <v>0</v>
      </c>
      <c r="I29" s="96"/>
      <c r="J29" s="96"/>
      <c r="K29" s="96"/>
      <c r="L29" s="95">
        <f t="shared" si="1"/>
        <v>0</v>
      </c>
      <c r="M29" s="96"/>
      <c r="N29" s="96"/>
      <c r="O29" s="96"/>
      <c r="P29" s="95">
        <f t="shared" si="2"/>
        <v>0</v>
      </c>
      <c r="Q29" s="96"/>
      <c r="R29" s="96"/>
      <c r="S29" s="96"/>
      <c r="T29" s="95">
        <f t="shared" si="7"/>
        <v>0</v>
      </c>
      <c r="U29" s="97">
        <f>E29+F29</f>
        <v>0</v>
      </c>
      <c r="V29" s="98"/>
      <c r="W29" s="98"/>
      <c r="X29" s="98"/>
      <c r="Y29" s="98"/>
      <c r="Z29" s="98"/>
      <c r="AA29" s="98">
        <f t="shared" si="14"/>
        <v>0</v>
      </c>
      <c r="AB29" s="98">
        <f t="shared" si="8"/>
        <v>0</v>
      </c>
      <c r="AC29" s="180"/>
      <c r="AD29" s="180"/>
      <c r="AE29" s="181"/>
    </row>
    <row r="30" spans="1:31" ht="15" customHeight="1" hidden="1">
      <c r="A30" s="45"/>
      <c r="B30" s="50" t="s">
        <v>44</v>
      </c>
      <c r="C30" s="50">
        <v>109</v>
      </c>
      <c r="D30" s="95">
        <f t="shared" si="4"/>
        <v>0</v>
      </c>
      <c r="E30" s="96"/>
      <c r="F30" s="96"/>
      <c r="G30" s="96"/>
      <c r="H30" s="95">
        <f t="shared" si="0"/>
        <v>0</v>
      </c>
      <c r="I30" s="96"/>
      <c r="J30" s="96"/>
      <c r="K30" s="96"/>
      <c r="L30" s="95">
        <f t="shared" si="1"/>
        <v>0</v>
      </c>
      <c r="M30" s="96"/>
      <c r="N30" s="96"/>
      <c r="O30" s="96"/>
      <c r="P30" s="95">
        <f t="shared" si="2"/>
        <v>0</v>
      </c>
      <c r="Q30" s="96"/>
      <c r="R30" s="96"/>
      <c r="S30" s="96"/>
      <c r="T30" s="95">
        <f t="shared" si="7"/>
        <v>0</v>
      </c>
      <c r="U30" s="97">
        <f>E30+F30</f>
        <v>0</v>
      </c>
      <c r="V30" s="98"/>
      <c r="W30" s="98"/>
      <c r="X30" s="98"/>
      <c r="Y30" s="98"/>
      <c r="Z30" s="98"/>
      <c r="AA30" s="98">
        <f t="shared" si="14"/>
        <v>0</v>
      </c>
      <c r="AB30" s="98">
        <f t="shared" si="8"/>
        <v>0</v>
      </c>
      <c r="AC30" s="173"/>
      <c r="AD30" s="180"/>
      <c r="AE30" s="183"/>
    </row>
    <row r="31" spans="1:31" ht="15" customHeight="1" hidden="1">
      <c r="A31" s="45"/>
      <c r="B31" s="50" t="s">
        <v>45</v>
      </c>
      <c r="C31" s="50">
        <v>110</v>
      </c>
      <c r="D31" s="95">
        <f t="shared" si="4"/>
        <v>0</v>
      </c>
      <c r="E31" s="96"/>
      <c r="F31" s="96"/>
      <c r="G31" s="96"/>
      <c r="H31" s="95">
        <f t="shared" si="0"/>
        <v>0</v>
      </c>
      <c r="I31" s="96"/>
      <c r="J31" s="96"/>
      <c r="K31" s="96"/>
      <c r="L31" s="95">
        <f t="shared" si="1"/>
        <v>0</v>
      </c>
      <c r="M31" s="96"/>
      <c r="N31" s="96"/>
      <c r="O31" s="96"/>
      <c r="P31" s="95">
        <f t="shared" si="2"/>
        <v>0</v>
      </c>
      <c r="Q31" s="96"/>
      <c r="R31" s="96"/>
      <c r="S31" s="96"/>
      <c r="T31" s="95">
        <f t="shared" si="7"/>
        <v>0</v>
      </c>
      <c r="U31" s="97">
        <f>E31+F31+G31+I31+J31+K31+M31+N31+O31+Q31+R31+S31</f>
        <v>0</v>
      </c>
      <c r="V31" s="98"/>
      <c r="W31" s="98"/>
      <c r="X31" s="98"/>
      <c r="Y31" s="98"/>
      <c r="Z31" s="98"/>
      <c r="AA31" s="98">
        <f t="shared" si="14"/>
        <v>0</v>
      </c>
      <c r="AB31" s="98">
        <f t="shared" si="8"/>
        <v>0</v>
      </c>
      <c r="AC31" s="179"/>
      <c r="AD31" s="179"/>
      <c r="AE31" s="181"/>
    </row>
    <row r="32" spans="1:31" ht="15" customHeight="1" hidden="1">
      <c r="A32" s="45"/>
      <c r="B32" s="50" t="s">
        <v>46</v>
      </c>
      <c r="C32" s="50">
        <v>126</v>
      </c>
      <c r="D32" s="95">
        <f t="shared" si="4"/>
        <v>0</v>
      </c>
      <c r="E32" s="96"/>
      <c r="F32" s="96"/>
      <c r="G32" s="96"/>
      <c r="H32" s="95">
        <f t="shared" si="0"/>
        <v>0</v>
      </c>
      <c r="I32" s="96"/>
      <c r="J32" s="96"/>
      <c r="K32" s="96"/>
      <c r="L32" s="95">
        <f t="shared" si="1"/>
        <v>0</v>
      </c>
      <c r="M32" s="96"/>
      <c r="N32" s="96"/>
      <c r="O32" s="96"/>
      <c r="P32" s="95">
        <f t="shared" si="2"/>
        <v>0</v>
      </c>
      <c r="Q32" s="96"/>
      <c r="R32" s="96"/>
      <c r="S32" s="96"/>
      <c r="T32" s="95">
        <f t="shared" si="7"/>
        <v>0</v>
      </c>
      <c r="U32" s="97">
        <f>E32+F32+G32+I32+J32+K32+M32+N32+O32+Q32+R32+S32</f>
        <v>0</v>
      </c>
      <c r="V32" s="98"/>
      <c r="W32" s="98"/>
      <c r="X32" s="98"/>
      <c r="Y32" s="98"/>
      <c r="Z32" s="98"/>
      <c r="AA32" s="98">
        <f t="shared" si="14"/>
        <v>0</v>
      </c>
      <c r="AB32" s="98">
        <f t="shared" si="8"/>
        <v>0</v>
      </c>
      <c r="AC32" s="179"/>
      <c r="AD32" s="179"/>
      <c r="AE32" s="181"/>
    </row>
    <row r="33" spans="1:31" ht="15" customHeight="1" hidden="1">
      <c r="A33" s="45"/>
      <c r="B33" s="50" t="s">
        <v>47</v>
      </c>
      <c r="C33" s="50">
        <v>127</v>
      </c>
      <c r="D33" s="95">
        <f t="shared" si="4"/>
        <v>0</v>
      </c>
      <c r="E33" s="96"/>
      <c r="F33" s="96"/>
      <c r="G33" s="96"/>
      <c r="H33" s="95">
        <f t="shared" si="0"/>
        <v>0</v>
      </c>
      <c r="I33" s="96"/>
      <c r="J33" s="96"/>
      <c r="K33" s="96"/>
      <c r="L33" s="95">
        <f t="shared" si="1"/>
        <v>0</v>
      </c>
      <c r="M33" s="96"/>
      <c r="N33" s="96"/>
      <c r="O33" s="96"/>
      <c r="P33" s="95">
        <f t="shared" si="2"/>
        <v>0</v>
      </c>
      <c r="Q33" s="96"/>
      <c r="R33" s="96"/>
      <c r="S33" s="96"/>
      <c r="T33" s="95">
        <f t="shared" si="7"/>
        <v>0</v>
      </c>
      <c r="U33" s="97">
        <f>E33+F33</f>
        <v>0</v>
      </c>
      <c r="V33" s="98"/>
      <c r="W33" s="98"/>
      <c r="X33" s="98"/>
      <c r="Y33" s="98"/>
      <c r="Z33" s="98"/>
      <c r="AA33" s="98">
        <f t="shared" si="14"/>
        <v>0</v>
      </c>
      <c r="AB33" s="98">
        <f t="shared" si="8"/>
        <v>0</v>
      </c>
      <c r="AC33" s="179"/>
      <c r="AD33" s="179"/>
      <c r="AE33" s="181"/>
    </row>
    <row r="34" spans="1:31" ht="15" customHeight="1" hidden="1">
      <c r="A34" s="22">
        <v>224</v>
      </c>
      <c r="B34" s="23" t="s">
        <v>48</v>
      </c>
      <c r="C34" s="23"/>
      <c r="D34" s="106">
        <f t="shared" si="4"/>
        <v>0</v>
      </c>
      <c r="E34" s="107">
        <f>SUM(E35:E36)</f>
        <v>0</v>
      </c>
      <c r="F34" s="107">
        <f>SUM(F35:F36)</f>
        <v>0</v>
      </c>
      <c r="G34" s="107">
        <f>SUM(G35:G36)</f>
        <v>0</v>
      </c>
      <c r="H34" s="106">
        <f t="shared" si="0"/>
        <v>0</v>
      </c>
      <c r="I34" s="107">
        <f>SUM(I35:I36)</f>
        <v>0</v>
      </c>
      <c r="J34" s="107">
        <f>SUM(J35:J36)</f>
        <v>0</v>
      </c>
      <c r="K34" s="107">
        <f>SUM(K35:K36)</f>
        <v>0</v>
      </c>
      <c r="L34" s="106">
        <f t="shared" si="1"/>
        <v>0</v>
      </c>
      <c r="M34" s="107">
        <f>SUM(M35:M36)</f>
        <v>0</v>
      </c>
      <c r="N34" s="107">
        <f>SUM(N35:N36)</f>
        <v>0</v>
      </c>
      <c r="O34" s="107">
        <f>SUM(O35:O36)</f>
        <v>0</v>
      </c>
      <c r="P34" s="106">
        <f t="shared" si="2"/>
        <v>0</v>
      </c>
      <c r="Q34" s="107">
        <f>SUM(Q35:Q36)</f>
        <v>0</v>
      </c>
      <c r="R34" s="107">
        <f>SUM(R35:R36)</f>
        <v>0</v>
      </c>
      <c r="S34" s="107">
        <f>SUM(S35:S36)</f>
        <v>0</v>
      </c>
      <c r="T34" s="106">
        <f t="shared" si="7"/>
        <v>0</v>
      </c>
      <c r="U34" s="97"/>
      <c r="V34" s="98"/>
      <c r="W34" s="98"/>
      <c r="X34" s="98"/>
      <c r="Y34" s="98"/>
      <c r="Z34" s="98"/>
      <c r="AA34" s="98"/>
      <c r="AB34" s="98">
        <f t="shared" si="8"/>
        <v>0</v>
      </c>
      <c r="AC34" s="179"/>
      <c r="AD34" s="179"/>
      <c r="AE34" s="181"/>
    </row>
    <row r="35" spans="1:31" ht="15" customHeight="1" hidden="1">
      <c r="A35" s="22"/>
      <c r="B35" s="53" t="s">
        <v>49</v>
      </c>
      <c r="C35" s="53"/>
      <c r="D35" s="106">
        <f t="shared" si="4"/>
        <v>0</v>
      </c>
      <c r="E35" s="108"/>
      <c r="F35" s="108"/>
      <c r="G35" s="108"/>
      <c r="H35" s="106">
        <f>G35+F35+E35</f>
        <v>0</v>
      </c>
      <c r="I35" s="108"/>
      <c r="J35" s="108"/>
      <c r="K35" s="108"/>
      <c r="L35" s="106">
        <f t="shared" si="1"/>
        <v>0</v>
      </c>
      <c r="M35" s="108"/>
      <c r="N35" s="108"/>
      <c r="O35" s="108"/>
      <c r="P35" s="106">
        <f t="shared" si="2"/>
        <v>0</v>
      </c>
      <c r="Q35" s="108"/>
      <c r="R35" s="108"/>
      <c r="S35" s="108"/>
      <c r="T35" s="106">
        <f>S35+R35+Q35</f>
        <v>0</v>
      </c>
      <c r="U35" s="97"/>
      <c r="V35" s="98"/>
      <c r="W35" s="98"/>
      <c r="X35" s="98"/>
      <c r="Y35" s="98"/>
      <c r="Z35" s="98"/>
      <c r="AA35" s="98"/>
      <c r="AB35" s="98">
        <f t="shared" si="8"/>
        <v>0</v>
      </c>
      <c r="AC35" s="179"/>
      <c r="AD35" s="179"/>
      <c r="AE35" s="181"/>
    </row>
    <row r="36" spans="1:31" ht="15" customHeight="1" hidden="1">
      <c r="A36" s="22"/>
      <c r="B36" s="53" t="s">
        <v>50</v>
      </c>
      <c r="C36" s="53"/>
      <c r="D36" s="106">
        <f t="shared" si="4"/>
        <v>0</v>
      </c>
      <c r="E36" s="108"/>
      <c r="F36" s="108"/>
      <c r="G36" s="108"/>
      <c r="H36" s="106">
        <f>G36+F36+E36</f>
        <v>0</v>
      </c>
      <c r="I36" s="108"/>
      <c r="J36" s="108"/>
      <c r="K36" s="108"/>
      <c r="L36" s="106">
        <f t="shared" si="1"/>
        <v>0</v>
      </c>
      <c r="M36" s="108"/>
      <c r="N36" s="108"/>
      <c r="O36" s="108"/>
      <c r="P36" s="106">
        <f t="shared" si="2"/>
        <v>0</v>
      </c>
      <c r="Q36" s="108"/>
      <c r="R36" s="108"/>
      <c r="S36" s="108"/>
      <c r="T36" s="106">
        <f>S36+R36+Q36</f>
        <v>0</v>
      </c>
      <c r="U36" s="97"/>
      <c r="V36" s="98"/>
      <c r="W36" s="98"/>
      <c r="X36" s="98"/>
      <c r="Y36" s="98"/>
      <c r="Z36" s="98"/>
      <c r="AA36" s="98"/>
      <c r="AB36" s="98">
        <f t="shared" si="8"/>
        <v>0</v>
      </c>
      <c r="AC36" s="180"/>
      <c r="AD36" s="179"/>
      <c r="AE36" s="181"/>
    </row>
    <row r="37" spans="1:31" ht="15" customHeight="1">
      <c r="A37" s="18">
        <v>225</v>
      </c>
      <c r="B37" s="19" t="s">
        <v>51</v>
      </c>
      <c r="C37" s="19"/>
      <c r="D37" s="92">
        <f t="shared" si="4"/>
        <v>0</v>
      </c>
      <c r="E37" s="93">
        <f>SUM(E38:E42)</f>
        <v>0</v>
      </c>
      <c r="F37" s="93">
        <f>SUM(F38:F42)</f>
        <v>0</v>
      </c>
      <c r="G37" s="93">
        <f>SUM(G38:G42)</f>
        <v>0</v>
      </c>
      <c r="H37" s="92">
        <f aca="true" t="shared" si="15" ref="H37:H91">SUM(E37:G37)</f>
        <v>0</v>
      </c>
      <c r="I37" s="93">
        <f>SUM(I38:I42)</f>
        <v>0</v>
      </c>
      <c r="J37" s="120">
        <f>SUM(J38:J42)</f>
        <v>0</v>
      </c>
      <c r="K37" s="120">
        <f>SUM(K38:K42)</f>
        <v>0</v>
      </c>
      <c r="L37" s="126">
        <f t="shared" si="1"/>
        <v>0</v>
      </c>
      <c r="M37" s="120">
        <f>SUM(M38:M42)</f>
        <v>0</v>
      </c>
      <c r="N37" s="120">
        <f>SUM(N38:N42)</f>
        <v>0</v>
      </c>
      <c r="O37" s="120">
        <f>SUM(O38:O42)</f>
        <v>0</v>
      </c>
      <c r="P37" s="126">
        <f t="shared" si="2"/>
        <v>0</v>
      </c>
      <c r="Q37" s="120">
        <f aca="true" t="shared" si="16" ref="Q37:AA37">SUM(Q38:Q42)</f>
        <v>0</v>
      </c>
      <c r="R37" s="120">
        <f t="shared" si="16"/>
        <v>0</v>
      </c>
      <c r="S37" s="120">
        <f t="shared" si="16"/>
        <v>0</v>
      </c>
      <c r="T37" s="120">
        <f t="shared" si="16"/>
        <v>0</v>
      </c>
      <c r="U37" s="120">
        <f t="shared" si="16"/>
        <v>0</v>
      </c>
      <c r="V37" s="120">
        <f t="shared" si="16"/>
        <v>0</v>
      </c>
      <c r="W37" s="120">
        <f t="shared" si="16"/>
        <v>0</v>
      </c>
      <c r="X37" s="120">
        <f>SUM(X38:X42)</f>
        <v>0</v>
      </c>
      <c r="Y37" s="120">
        <f>SUM(Y38:Y42)</f>
        <v>0</v>
      </c>
      <c r="Z37" s="120">
        <f>SUM(Z38:Z42)</f>
        <v>0</v>
      </c>
      <c r="AA37" s="120">
        <f t="shared" si="16"/>
        <v>0</v>
      </c>
      <c r="AB37" s="128">
        <f t="shared" si="8"/>
        <v>0</v>
      </c>
      <c r="AC37" s="180"/>
      <c r="AD37" s="180"/>
      <c r="AE37" s="181"/>
    </row>
    <row r="38" spans="1:31" ht="15" customHeight="1" hidden="1">
      <c r="A38" s="45"/>
      <c r="B38" s="48" t="s">
        <v>52</v>
      </c>
      <c r="C38" s="48">
        <v>1111</v>
      </c>
      <c r="D38" s="95">
        <f t="shared" si="4"/>
        <v>0</v>
      </c>
      <c r="E38" s="96"/>
      <c r="F38" s="96"/>
      <c r="G38" s="96"/>
      <c r="H38" s="95">
        <f t="shared" si="15"/>
        <v>0</v>
      </c>
      <c r="I38" s="109"/>
      <c r="J38" s="119"/>
      <c r="K38" s="132"/>
      <c r="L38" s="123">
        <f t="shared" si="1"/>
        <v>0</v>
      </c>
      <c r="M38" s="119"/>
      <c r="N38" s="132"/>
      <c r="O38" s="119"/>
      <c r="P38" s="123">
        <f t="shared" si="2"/>
        <v>0</v>
      </c>
      <c r="Q38" s="119"/>
      <c r="R38" s="132"/>
      <c r="S38" s="119"/>
      <c r="T38" s="123">
        <f aca="true" t="shared" si="17" ref="T38:T101">SUM(Q38:S38)</f>
        <v>0</v>
      </c>
      <c r="U38" s="137">
        <f>E38+F38+G38+I38+J38+K38+M38+N38+O38+Q38+R38+S38</f>
        <v>0</v>
      </c>
      <c r="V38" s="122"/>
      <c r="W38" s="122"/>
      <c r="X38" s="122"/>
      <c r="Y38" s="122"/>
      <c r="Z38" s="122"/>
      <c r="AA38" s="122">
        <f>U38-V38</f>
        <v>0</v>
      </c>
      <c r="AB38" s="122">
        <f t="shared" si="8"/>
        <v>0</v>
      </c>
      <c r="AC38" s="173"/>
      <c r="AD38" s="167"/>
      <c r="AE38" s="167"/>
    </row>
    <row r="39" spans="1:31" ht="15" customHeight="1" hidden="1">
      <c r="A39" s="45"/>
      <c r="B39" s="48" t="s">
        <v>53</v>
      </c>
      <c r="C39" s="48">
        <v>1105</v>
      </c>
      <c r="D39" s="95">
        <f t="shared" si="4"/>
        <v>0</v>
      </c>
      <c r="E39" s="96"/>
      <c r="F39" s="96"/>
      <c r="G39" s="96"/>
      <c r="H39" s="95">
        <f t="shared" si="15"/>
        <v>0</v>
      </c>
      <c r="I39" s="96"/>
      <c r="J39" s="119"/>
      <c r="K39" s="119"/>
      <c r="L39" s="123">
        <f t="shared" si="1"/>
        <v>0</v>
      </c>
      <c r="M39" s="119"/>
      <c r="N39" s="132"/>
      <c r="O39" s="132"/>
      <c r="P39" s="123">
        <f t="shared" si="2"/>
        <v>0</v>
      </c>
      <c r="Q39" s="119"/>
      <c r="R39" s="119"/>
      <c r="S39" s="119"/>
      <c r="T39" s="123">
        <f t="shared" si="17"/>
        <v>0</v>
      </c>
      <c r="U39" s="137">
        <f>E39+F39+G39+I39+J39+K39+M39+N39+O39+Q39+R39+S39</f>
        <v>0</v>
      </c>
      <c r="V39" s="122"/>
      <c r="W39" s="122"/>
      <c r="X39" s="122"/>
      <c r="Y39" s="122"/>
      <c r="Z39" s="122"/>
      <c r="AA39" s="122">
        <f>U39-V39</f>
        <v>0</v>
      </c>
      <c r="AB39" s="122">
        <f t="shared" si="8"/>
        <v>0</v>
      </c>
      <c r="AC39" s="179"/>
      <c r="AD39" s="179"/>
      <c r="AE39" s="181"/>
    </row>
    <row r="40" spans="1:31" ht="15" customHeight="1" hidden="1">
      <c r="A40" s="9"/>
      <c r="B40" s="48" t="s">
        <v>54</v>
      </c>
      <c r="C40" s="48">
        <v>1106</v>
      </c>
      <c r="D40" s="95">
        <f t="shared" si="4"/>
        <v>0</v>
      </c>
      <c r="E40" s="96"/>
      <c r="F40" s="96"/>
      <c r="G40" s="96"/>
      <c r="H40" s="95">
        <f t="shared" si="15"/>
        <v>0</v>
      </c>
      <c r="I40" s="96"/>
      <c r="J40" s="119"/>
      <c r="K40" s="119"/>
      <c r="L40" s="123">
        <f t="shared" si="1"/>
        <v>0</v>
      </c>
      <c r="M40" s="132"/>
      <c r="N40" s="119"/>
      <c r="O40" s="119"/>
      <c r="P40" s="123">
        <f t="shared" si="2"/>
        <v>0</v>
      </c>
      <c r="Q40" s="119"/>
      <c r="R40" s="119"/>
      <c r="S40" s="119"/>
      <c r="T40" s="123">
        <f t="shared" si="17"/>
        <v>0</v>
      </c>
      <c r="U40" s="137">
        <f>E40+F40+G40+I40+J40+K40+M40+N40+O40+Q40+R40+S40</f>
        <v>0</v>
      </c>
      <c r="V40" s="122"/>
      <c r="W40" s="122"/>
      <c r="X40" s="122"/>
      <c r="Y40" s="122"/>
      <c r="Z40" s="122"/>
      <c r="AA40" s="122">
        <f>U40-V40</f>
        <v>0</v>
      </c>
      <c r="AB40" s="122">
        <f t="shared" si="8"/>
        <v>0</v>
      </c>
      <c r="AC40" s="179"/>
      <c r="AD40" s="179"/>
      <c r="AE40" s="181"/>
    </row>
    <row r="41" spans="1:31" ht="15" customHeight="1" hidden="1">
      <c r="A41" s="9"/>
      <c r="B41" s="48" t="s">
        <v>55</v>
      </c>
      <c r="C41" s="48">
        <v>1128</v>
      </c>
      <c r="D41" s="95">
        <f t="shared" si="4"/>
        <v>0</v>
      </c>
      <c r="E41" s="96"/>
      <c r="F41" s="96"/>
      <c r="G41" s="96"/>
      <c r="H41" s="95">
        <f t="shared" si="15"/>
        <v>0</v>
      </c>
      <c r="I41" s="96"/>
      <c r="J41" s="119"/>
      <c r="K41" s="119"/>
      <c r="L41" s="123">
        <f t="shared" si="1"/>
        <v>0</v>
      </c>
      <c r="M41" s="132"/>
      <c r="N41" s="119"/>
      <c r="O41" s="119"/>
      <c r="P41" s="123">
        <f t="shared" si="2"/>
        <v>0</v>
      </c>
      <c r="Q41" s="119"/>
      <c r="R41" s="119"/>
      <c r="S41" s="119"/>
      <c r="T41" s="123">
        <f t="shared" si="17"/>
        <v>0</v>
      </c>
      <c r="U41" s="137">
        <f>E41+F41+G41+I41+J41+K41+M41+N41+O41+Q41+R41+S41</f>
        <v>0</v>
      </c>
      <c r="V41" s="122"/>
      <c r="W41" s="122"/>
      <c r="X41" s="122"/>
      <c r="Y41" s="122"/>
      <c r="Z41" s="122"/>
      <c r="AA41" s="122">
        <f>U41-V41</f>
        <v>0</v>
      </c>
      <c r="AB41" s="122">
        <f t="shared" si="8"/>
        <v>0</v>
      </c>
      <c r="AC41" s="179"/>
      <c r="AD41" s="179"/>
      <c r="AE41" s="181"/>
    </row>
    <row r="42" spans="1:31" ht="15" customHeight="1" hidden="1">
      <c r="A42" s="9"/>
      <c r="B42" s="48" t="s">
        <v>56</v>
      </c>
      <c r="C42" s="48">
        <v>1129</v>
      </c>
      <c r="D42" s="95">
        <f t="shared" si="4"/>
        <v>0</v>
      </c>
      <c r="E42" s="96"/>
      <c r="F42" s="96"/>
      <c r="G42" s="96"/>
      <c r="H42" s="95">
        <f t="shared" si="15"/>
        <v>0</v>
      </c>
      <c r="I42" s="110"/>
      <c r="J42" s="119"/>
      <c r="K42" s="132"/>
      <c r="L42" s="123">
        <f t="shared" si="1"/>
        <v>0</v>
      </c>
      <c r="M42" s="133"/>
      <c r="N42" s="119"/>
      <c r="O42" s="119"/>
      <c r="P42" s="123">
        <f t="shared" si="2"/>
        <v>0</v>
      </c>
      <c r="Q42" s="119"/>
      <c r="R42" s="119"/>
      <c r="S42" s="119"/>
      <c r="T42" s="123">
        <f t="shared" si="17"/>
        <v>0</v>
      </c>
      <c r="U42" s="137">
        <f>E42+F42+G42+I42+J42+K42+M42+N42+O42+Q42+R42+S42</f>
        <v>0</v>
      </c>
      <c r="V42" s="122"/>
      <c r="W42" s="122"/>
      <c r="X42" s="122"/>
      <c r="Y42" s="122"/>
      <c r="Z42" s="122"/>
      <c r="AA42" s="122">
        <f>U42-V42</f>
        <v>0</v>
      </c>
      <c r="AB42" s="122">
        <f t="shared" si="8"/>
        <v>0</v>
      </c>
      <c r="AC42" s="173"/>
      <c r="AD42" s="167"/>
      <c r="AE42" s="167"/>
    </row>
    <row r="43" spans="1:31" ht="15" customHeight="1">
      <c r="A43" s="15">
        <v>226</v>
      </c>
      <c r="B43" s="21" t="s">
        <v>57</v>
      </c>
      <c r="C43" s="21"/>
      <c r="D43" s="92">
        <f t="shared" si="4"/>
        <v>0</v>
      </c>
      <c r="E43" s="93">
        <f>SUM(E44:E55)</f>
        <v>0</v>
      </c>
      <c r="F43" s="93">
        <f>SUM(F44:F55)</f>
        <v>0</v>
      </c>
      <c r="G43" s="93">
        <f>SUM(G44:G55)</f>
        <v>0</v>
      </c>
      <c r="H43" s="92">
        <f t="shared" si="15"/>
        <v>0</v>
      </c>
      <c r="I43" s="93">
        <f>SUM(I44:I55)</f>
        <v>0</v>
      </c>
      <c r="J43" s="120">
        <f>SUM(J44:J55)</f>
        <v>0</v>
      </c>
      <c r="K43" s="120">
        <f>SUM(K44:K55)</f>
        <v>0</v>
      </c>
      <c r="L43" s="126">
        <f t="shared" si="1"/>
        <v>0</v>
      </c>
      <c r="M43" s="120">
        <f>SUM(M44:M55)</f>
        <v>0</v>
      </c>
      <c r="N43" s="120">
        <f>SUM(N44:N55)</f>
        <v>0</v>
      </c>
      <c r="O43" s="120">
        <f>SUM(O44:O55)</f>
        <v>0</v>
      </c>
      <c r="P43" s="126">
        <f t="shared" si="2"/>
        <v>0</v>
      </c>
      <c r="Q43" s="120">
        <f aca="true" t="shared" si="18" ref="Q43:AA43">SUM(Q44:Q55)</f>
        <v>0</v>
      </c>
      <c r="R43" s="120">
        <f t="shared" si="18"/>
        <v>0</v>
      </c>
      <c r="S43" s="120">
        <f t="shared" si="18"/>
        <v>0</v>
      </c>
      <c r="T43" s="120">
        <f t="shared" si="18"/>
        <v>0</v>
      </c>
      <c r="U43" s="120">
        <f t="shared" si="18"/>
        <v>0</v>
      </c>
      <c r="V43" s="120">
        <f t="shared" si="18"/>
        <v>0</v>
      </c>
      <c r="W43" s="120">
        <f t="shared" si="18"/>
        <v>0</v>
      </c>
      <c r="X43" s="120">
        <f>SUM(X44:X55)</f>
        <v>0</v>
      </c>
      <c r="Y43" s="120">
        <f>SUM(Y44:Y55)</f>
        <v>0</v>
      </c>
      <c r="Z43" s="120">
        <f>SUM(Z44:Z55)</f>
        <v>0</v>
      </c>
      <c r="AA43" s="120">
        <f t="shared" si="18"/>
        <v>0</v>
      </c>
      <c r="AB43" s="128">
        <f t="shared" si="8"/>
        <v>0</v>
      </c>
      <c r="AC43" s="179"/>
      <c r="AD43" s="180"/>
      <c r="AE43" s="181"/>
    </row>
    <row r="44" spans="1:31" ht="15" customHeight="1" hidden="1">
      <c r="A44" s="9"/>
      <c r="B44" s="48" t="s">
        <v>58</v>
      </c>
      <c r="C44" s="48">
        <v>130</v>
      </c>
      <c r="D44" s="95">
        <f t="shared" si="4"/>
        <v>0</v>
      </c>
      <c r="E44" s="96"/>
      <c r="F44" s="96"/>
      <c r="G44" s="96"/>
      <c r="H44" s="95">
        <f t="shared" si="15"/>
        <v>0</v>
      </c>
      <c r="I44" s="96"/>
      <c r="J44" s="119"/>
      <c r="K44" s="119"/>
      <c r="L44" s="123">
        <f t="shared" si="1"/>
        <v>0</v>
      </c>
      <c r="M44" s="119"/>
      <c r="N44" s="119"/>
      <c r="O44" s="119"/>
      <c r="P44" s="123">
        <f t="shared" si="2"/>
        <v>0</v>
      </c>
      <c r="Q44" s="119"/>
      <c r="R44" s="119"/>
      <c r="S44" s="119"/>
      <c r="T44" s="123">
        <f t="shared" si="17"/>
        <v>0</v>
      </c>
      <c r="U44" s="137">
        <f>E44+F44</f>
        <v>0</v>
      </c>
      <c r="V44" s="122"/>
      <c r="W44" s="122"/>
      <c r="X44" s="122"/>
      <c r="Y44" s="122"/>
      <c r="Z44" s="122"/>
      <c r="AA44" s="122">
        <f aca="true" t="shared" si="19" ref="AA44:AA55">U44-V44</f>
        <v>0</v>
      </c>
      <c r="AB44" s="122">
        <f t="shared" si="8"/>
        <v>0</v>
      </c>
      <c r="AC44" s="179"/>
      <c r="AD44" s="179"/>
      <c r="AE44" s="181"/>
    </row>
    <row r="45" spans="1:31" ht="33" customHeight="1" hidden="1">
      <c r="A45" s="9"/>
      <c r="B45" s="50" t="s">
        <v>59</v>
      </c>
      <c r="C45" s="50">
        <v>131</v>
      </c>
      <c r="D45" s="95">
        <f t="shared" si="4"/>
        <v>0</v>
      </c>
      <c r="E45" s="96"/>
      <c r="F45" s="96"/>
      <c r="G45" s="96"/>
      <c r="H45" s="95">
        <f t="shared" si="15"/>
        <v>0</v>
      </c>
      <c r="I45" s="96"/>
      <c r="J45" s="119"/>
      <c r="K45" s="119"/>
      <c r="L45" s="123">
        <f t="shared" si="1"/>
        <v>0</v>
      </c>
      <c r="M45" s="119"/>
      <c r="N45" s="119"/>
      <c r="O45" s="119"/>
      <c r="P45" s="123">
        <f t="shared" si="2"/>
        <v>0</v>
      </c>
      <c r="Q45" s="119"/>
      <c r="R45" s="119"/>
      <c r="S45" s="119"/>
      <c r="T45" s="123">
        <f t="shared" si="17"/>
        <v>0</v>
      </c>
      <c r="U45" s="137">
        <f>E45+F45</f>
        <v>0</v>
      </c>
      <c r="V45" s="122"/>
      <c r="W45" s="122"/>
      <c r="X45" s="122"/>
      <c r="Y45" s="122"/>
      <c r="Z45" s="122"/>
      <c r="AA45" s="122">
        <f t="shared" si="19"/>
        <v>0</v>
      </c>
      <c r="AB45" s="122">
        <f t="shared" si="8"/>
        <v>0</v>
      </c>
      <c r="AC45" s="179"/>
      <c r="AD45" s="179"/>
      <c r="AE45" s="181"/>
    </row>
    <row r="46" spans="1:31" ht="51" customHeight="1" hidden="1">
      <c r="A46" s="9"/>
      <c r="B46" s="48" t="s">
        <v>60</v>
      </c>
      <c r="C46" s="48">
        <v>1132</v>
      </c>
      <c r="D46" s="95">
        <f t="shared" si="4"/>
        <v>0</v>
      </c>
      <c r="E46" s="96"/>
      <c r="F46" s="96"/>
      <c r="G46" s="96"/>
      <c r="H46" s="95">
        <f t="shared" si="15"/>
        <v>0</v>
      </c>
      <c r="I46" s="96"/>
      <c r="J46" s="119"/>
      <c r="K46" s="119"/>
      <c r="L46" s="123">
        <f t="shared" si="1"/>
        <v>0</v>
      </c>
      <c r="M46" s="119"/>
      <c r="N46" s="119"/>
      <c r="O46" s="119"/>
      <c r="P46" s="123">
        <f t="shared" si="2"/>
        <v>0</v>
      </c>
      <c r="Q46" s="119"/>
      <c r="R46" s="119"/>
      <c r="S46" s="119"/>
      <c r="T46" s="123">
        <f t="shared" si="17"/>
        <v>0</v>
      </c>
      <c r="U46" s="137">
        <f>E46+F46+G46+I46+J46+K46+M46+N46+O46+Q46+R46</f>
        <v>0</v>
      </c>
      <c r="V46" s="122"/>
      <c r="W46" s="122"/>
      <c r="X46" s="122"/>
      <c r="Y46" s="122"/>
      <c r="Z46" s="122"/>
      <c r="AA46" s="122">
        <f t="shared" si="19"/>
        <v>0</v>
      </c>
      <c r="AB46" s="122">
        <f t="shared" si="8"/>
        <v>0</v>
      </c>
      <c r="AC46" s="179"/>
      <c r="AD46" s="179"/>
      <c r="AE46" s="181"/>
    </row>
    <row r="47" spans="1:31" ht="18.75" customHeight="1" hidden="1">
      <c r="A47" s="9"/>
      <c r="B47" s="54" t="s">
        <v>61</v>
      </c>
      <c r="C47" s="48">
        <v>1133</v>
      </c>
      <c r="D47" s="95">
        <f t="shared" si="4"/>
        <v>0</v>
      </c>
      <c r="E47" s="96"/>
      <c r="F47" s="96"/>
      <c r="G47" s="96"/>
      <c r="H47" s="95">
        <f t="shared" si="15"/>
        <v>0</v>
      </c>
      <c r="I47" s="96"/>
      <c r="J47" s="119"/>
      <c r="K47" s="119"/>
      <c r="L47" s="123">
        <f t="shared" si="1"/>
        <v>0</v>
      </c>
      <c r="M47" s="119"/>
      <c r="N47" s="119"/>
      <c r="O47" s="119"/>
      <c r="P47" s="123">
        <f t="shared" si="2"/>
        <v>0</v>
      </c>
      <c r="Q47" s="132"/>
      <c r="R47" s="119"/>
      <c r="S47" s="119"/>
      <c r="T47" s="123">
        <f t="shared" si="17"/>
        <v>0</v>
      </c>
      <c r="U47" s="137">
        <f>E47+F47+G47+I47+J47+K47+M47+N47+O47+Q47+R47</f>
        <v>0</v>
      </c>
      <c r="V47" s="122"/>
      <c r="W47" s="122"/>
      <c r="X47" s="122"/>
      <c r="Y47" s="122"/>
      <c r="Z47" s="122"/>
      <c r="AA47" s="122">
        <f t="shared" si="19"/>
        <v>0</v>
      </c>
      <c r="AB47" s="122">
        <f t="shared" si="8"/>
        <v>0</v>
      </c>
      <c r="AC47" s="179"/>
      <c r="AD47" s="179"/>
      <c r="AE47" s="181"/>
    </row>
    <row r="48" spans="1:31" ht="15" customHeight="1" hidden="1">
      <c r="A48" s="9"/>
      <c r="B48" s="55" t="s">
        <v>62</v>
      </c>
      <c r="C48" s="54">
        <v>134</v>
      </c>
      <c r="D48" s="95">
        <f t="shared" si="4"/>
        <v>0</v>
      </c>
      <c r="E48" s="96"/>
      <c r="F48" s="96"/>
      <c r="G48" s="96"/>
      <c r="H48" s="95">
        <f t="shared" si="15"/>
        <v>0</v>
      </c>
      <c r="I48" s="96"/>
      <c r="J48" s="119"/>
      <c r="K48" s="119"/>
      <c r="L48" s="123">
        <f t="shared" si="1"/>
        <v>0</v>
      </c>
      <c r="M48" s="119"/>
      <c r="N48" s="119"/>
      <c r="O48" s="119"/>
      <c r="P48" s="123">
        <f t="shared" si="2"/>
        <v>0</v>
      </c>
      <c r="Q48" s="119"/>
      <c r="R48" s="119"/>
      <c r="S48" s="119"/>
      <c r="T48" s="123">
        <f t="shared" si="17"/>
        <v>0</v>
      </c>
      <c r="U48" s="137">
        <f aca="true" t="shared" si="20" ref="U48:U55">E48+F48+G48+I48+J48+K48+M48+N48+O48+Q48+R48+S48</f>
        <v>0</v>
      </c>
      <c r="V48" s="122"/>
      <c r="W48" s="122"/>
      <c r="X48" s="122"/>
      <c r="Y48" s="122"/>
      <c r="Z48" s="122"/>
      <c r="AA48" s="122">
        <f t="shared" si="19"/>
        <v>0</v>
      </c>
      <c r="AB48" s="122">
        <f t="shared" si="8"/>
        <v>0</v>
      </c>
      <c r="AC48" s="179"/>
      <c r="AD48" s="179"/>
      <c r="AE48" s="181"/>
    </row>
    <row r="49" spans="1:31" ht="15" customHeight="1" hidden="1">
      <c r="A49" s="9"/>
      <c r="B49" s="48" t="s">
        <v>63</v>
      </c>
      <c r="C49" s="48">
        <v>135</v>
      </c>
      <c r="D49" s="95">
        <f t="shared" si="4"/>
        <v>0</v>
      </c>
      <c r="E49" s="96"/>
      <c r="F49" s="96"/>
      <c r="G49" s="96"/>
      <c r="H49" s="95">
        <f>SUM(E49:G49)</f>
        <v>0</v>
      </c>
      <c r="I49" s="96"/>
      <c r="J49" s="119"/>
      <c r="K49" s="119"/>
      <c r="L49" s="123">
        <f t="shared" si="1"/>
        <v>0</v>
      </c>
      <c r="M49" s="119"/>
      <c r="N49" s="119"/>
      <c r="O49" s="119"/>
      <c r="P49" s="123">
        <f t="shared" si="2"/>
        <v>0</v>
      </c>
      <c r="Q49" s="119"/>
      <c r="R49" s="119"/>
      <c r="S49" s="119"/>
      <c r="T49" s="123">
        <f t="shared" si="17"/>
        <v>0</v>
      </c>
      <c r="U49" s="137">
        <f t="shared" si="20"/>
        <v>0</v>
      </c>
      <c r="V49" s="122"/>
      <c r="W49" s="122"/>
      <c r="X49" s="122"/>
      <c r="Y49" s="122"/>
      <c r="Z49" s="122"/>
      <c r="AA49" s="122">
        <f t="shared" si="19"/>
        <v>0</v>
      </c>
      <c r="AB49" s="122">
        <f t="shared" si="8"/>
        <v>0</v>
      </c>
      <c r="AC49" s="179"/>
      <c r="AD49" s="179"/>
      <c r="AE49" s="181"/>
    </row>
    <row r="50" spans="1:31" ht="15" customHeight="1" hidden="1">
      <c r="A50" s="9"/>
      <c r="B50" s="48" t="s">
        <v>64</v>
      </c>
      <c r="C50" s="48">
        <v>1136</v>
      </c>
      <c r="D50" s="95">
        <f t="shared" si="4"/>
        <v>0</v>
      </c>
      <c r="E50" s="96"/>
      <c r="F50" s="96"/>
      <c r="G50" s="96"/>
      <c r="H50" s="95">
        <f t="shared" si="15"/>
        <v>0</v>
      </c>
      <c r="I50" s="96"/>
      <c r="J50" s="119"/>
      <c r="K50" s="124"/>
      <c r="L50" s="123">
        <f t="shared" si="1"/>
        <v>0</v>
      </c>
      <c r="M50" s="119"/>
      <c r="N50" s="152"/>
      <c r="O50" s="119"/>
      <c r="P50" s="123">
        <f t="shared" si="2"/>
        <v>0</v>
      </c>
      <c r="Q50" s="119"/>
      <c r="R50" s="119"/>
      <c r="S50" s="119"/>
      <c r="T50" s="123">
        <f t="shared" si="17"/>
        <v>0</v>
      </c>
      <c r="U50" s="137">
        <f t="shared" si="20"/>
        <v>0</v>
      </c>
      <c r="V50" s="122"/>
      <c r="W50" s="122"/>
      <c r="X50" s="122"/>
      <c r="Y50" s="122"/>
      <c r="Z50" s="122"/>
      <c r="AA50" s="122">
        <f>U50-V50</f>
        <v>0</v>
      </c>
      <c r="AB50" s="122">
        <f t="shared" si="8"/>
        <v>0</v>
      </c>
      <c r="AC50" s="173"/>
      <c r="AD50" s="167"/>
      <c r="AE50" s="167"/>
    </row>
    <row r="51" spans="1:31" ht="15" customHeight="1" hidden="1">
      <c r="A51" s="9"/>
      <c r="B51" s="56" t="s">
        <v>120</v>
      </c>
      <c r="C51" s="48">
        <v>1137</v>
      </c>
      <c r="D51" s="95">
        <f t="shared" si="4"/>
        <v>0</v>
      </c>
      <c r="E51" s="96"/>
      <c r="F51" s="96"/>
      <c r="G51" s="96"/>
      <c r="H51" s="95">
        <f t="shared" si="15"/>
        <v>0</v>
      </c>
      <c r="I51" s="96"/>
      <c r="J51" s="119"/>
      <c r="K51" s="124"/>
      <c r="L51" s="123">
        <f t="shared" si="1"/>
        <v>0</v>
      </c>
      <c r="M51" s="119"/>
      <c r="N51" s="124"/>
      <c r="O51" s="119"/>
      <c r="P51" s="123">
        <f t="shared" si="2"/>
        <v>0</v>
      </c>
      <c r="Q51" s="152"/>
      <c r="R51" s="119"/>
      <c r="S51" s="119"/>
      <c r="T51" s="123">
        <f t="shared" si="17"/>
        <v>0</v>
      </c>
      <c r="U51" s="137">
        <f t="shared" si="20"/>
        <v>0</v>
      </c>
      <c r="V51" s="122"/>
      <c r="W51" s="122"/>
      <c r="X51" s="122"/>
      <c r="Y51" s="122"/>
      <c r="Z51" s="122"/>
      <c r="AA51" s="122">
        <f t="shared" si="19"/>
        <v>0</v>
      </c>
      <c r="AB51" s="122">
        <f t="shared" si="8"/>
        <v>0</v>
      </c>
      <c r="AC51" s="173"/>
      <c r="AD51" s="173"/>
      <c r="AE51" s="167"/>
    </row>
    <row r="52" spans="1:31" ht="46.5" customHeight="1" hidden="1">
      <c r="A52" s="9"/>
      <c r="B52" s="56" t="s">
        <v>65</v>
      </c>
      <c r="C52" s="48">
        <v>138</v>
      </c>
      <c r="D52" s="95">
        <f t="shared" si="4"/>
        <v>0</v>
      </c>
      <c r="E52" s="96"/>
      <c r="F52" s="96"/>
      <c r="G52" s="96"/>
      <c r="H52" s="95">
        <f t="shared" si="15"/>
        <v>0</v>
      </c>
      <c r="I52" s="96"/>
      <c r="J52" s="119"/>
      <c r="K52" s="119"/>
      <c r="L52" s="123">
        <f t="shared" si="1"/>
        <v>0</v>
      </c>
      <c r="M52" s="119"/>
      <c r="N52" s="124"/>
      <c r="O52" s="119"/>
      <c r="P52" s="123">
        <f t="shared" si="2"/>
        <v>0</v>
      </c>
      <c r="Q52" s="119"/>
      <c r="R52" s="119"/>
      <c r="S52" s="119"/>
      <c r="T52" s="123">
        <f t="shared" si="17"/>
        <v>0</v>
      </c>
      <c r="U52" s="137">
        <f t="shared" si="20"/>
        <v>0</v>
      </c>
      <c r="V52" s="122"/>
      <c r="W52" s="122"/>
      <c r="X52" s="122"/>
      <c r="Y52" s="122"/>
      <c r="Z52" s="122"/>
      <c r="AA52" s="122">
        <f t="shared" si="19"/>
        <v>0</v>
      </c>
      <c r="AB52" s="122">
        <f t="shared" si="8"/>
        <v>0</v>
      </c>
      <c r="AC52" s="180"/>
      <c r="AD52" s="180"/>
      <c r="AE52" s="181"/>
    </row>
    <row r="53" spans="1:31" ht="16.5" customHeight="1" hidden="1">
      <c r="A53" s="9"/>
      <c r="B53" s="54" t="s">
        <v>66</v>
      </c>
      <c r="C53" s="57">
        <v>104</v>
      </c>
      <c r="D53" s="95">
        <f t="shared" si="4"/>
        <v>0</v>
      </c>
      <c r="E53" s="96"/>
      <c r="F53" s="96"/>
      <c r="G53" s="96"/>
      <c r="H53" s="95">
        <f t="shared" si="15"/>
        <v>0</v>
      </c>
      <c r="I53" s="96"/>
      <c r="J53" s="119"/>
      <c r="K53" s="119"/>
      <c r="L53" s="123">
        <f t="shared" si="1"/>
        <v>0</v>
      </c>
      <c r="M53" s="119"/>
      <c r="N53" s="124"/>
      <c r="O53" s="119"/>
      <c r="P53" s="123">
        <f t="shared" si="2"/>
        <v>0</v>
      </c>
      <c r="Q53" s="119"/>
      <c r="R53" s="119"/>
      <c r="S53" s="119"/>
      <c r="T53" s="123">
        <f t="shared" si="17"/>
        <v>0</v>
      </c>
      <c r="U53" s="137">
        <f t="shared" si="20"/>
        <v>0</v>
      </c>
      <c r="V53" s="122"/>
      <c r="W53" s="122"/>
      <c r="X53" s="122"/>
      <c r="Y53" s="122"/>
      <c r="Z53" s="122"/>
      <c r="AA53" s="122">
        <f t="shared" si="19"/>
        <v>0</v>
      </c>
      <c r="AB53" s="122">
        <f t="shared" si="8"/>
        <v>0</v>
      </c>
      <c r="AC53" s="177"/>
      <c r="AD53" s="180"/>
      <c r="AE53" s="181"/>
    </row>
    <row r="54" spans="1:31" ht="32.25" customHeight="1" hidden="1">
      <c r="A54" s="9"/>
      <c r="B54" s="58" t="s">
        <v>67</v>
      </c>
      <c r="C54" s="57">
        <v>139</v>
      </c>
      <c r="D54" s="116">
        <f t="shared" si="4"/>
        <v>0</v>
      </c>
      <c r="E54" s="96"/>
      <c r="F54" s="96"/>
      <c r="G54" s="96"/>
      <c r="H54" s="95">
        <f t="shared" si="15"/>
        <v>0</v>
      </c>
      <c r="I54" s="96"/>
      <c r="J54" s="119"/>
      <c r="K54" s="119"/>
      <c r="L54" s="123">
        <f t="shared" si="1"/>
        <v>0</v>
      </c>
      <c r="M54" s="119"/>
      <c r="N54" s="124"/>
      <c r="O54" s="119"/>
      <c r="P54" s="123">
        <f t="shared" si="2"/>
        <v>0</v>
      </c>
      <c r="Q54" s="119"/>
      <c r="R54" s="119"/>
      <c r="S54" s="119"/>
      <c r="T54" s="123">
        <f t="shared" si="17"/>
        <v>0</v>
      </c>
      <c r="U54" s="137">
        <f t="shared" si="20"/>
        <v>0</v>
      </c>
      <c r="V54" s="122"/>
      <c r="W54" s="122"/>
      <c r="X54" s="122"/>
      <c r="Y54" s="122"/>
      <c r="Z54" s="122"/>
      <c r="AA54" s="122">
        <f t="shared" si="19"/>
        <v>0</v>
      </c>
      <c r="AB54" s="122">
        <f t="shared" si="8"/>
        <v>0</v>
      </c>
      <c r="AC54" s="180"/>
      <c r="AD54" s="177"/>
      <c r="AE54" s="179"/>
    </row>
    <row r="55" spans="1:31" ht="16.5" customHeight="1" hidden="1">
      <c r="A55" s="9"/>
      <c r="B55" s="58" t="s">
        <v>68</v>
      </c>
      <c r="C55" s="57">
        <v>1140</v>
      </c>
      <c r="D55" s="95">
        <f t="shared" si="4"/>
        <v>0</v>
      </c>
      <c r="E55" s="96"/>
      <c r="F55" s="96"/>
      <c r="G55" s="96"/>
      <c r="H55" s="95">
        <f t="shared" si="15"/>
        <v>0</v>
      </c>
      <c r="I55" s="109"/>
      <c r="J55" s="124"/>
      <c r="K55" s="124"/>
      <c r="L55" s="123">
        <f t="shared" si="1"/>
        <v>0</v>
      </c>
      <c r="M55" s="119"/>
      <c r="N55" s="124"/>
      <c r="O55" s="119"/>
      <c r="P55" s="123">
        <f t="shared" si="2"/>
        <v>0</v>
      </c>
      <c r="Q55" s="136"/>
      <c r="R55" s="119"/>
      <c r="S55" s="119"/>
      <c r="T55" s="123">
        <f t="shared" si="17"/>
        <v>0</v>
      </c>
      <c r="U55" s="137">
        <f t="shared" si="20"/>
        <v>0</v>
      </c>
      <c r="V55" s="122"/>
      <c r="W55" s="122"/>
      <c r="X55" s="122"/>
      <c r="Y55" s="122"/>
      <c r="Z55" s="122"/>
      <c r="AA55" s="122">
        <f t="shared" si="19"/>
        <v>0</v>
      </c>
      <c r="AB55" s="122">
        <f t="shared" si="8"/>
        <v>0</v>
      </c>
      <c r="AC55" s="173"/>
      <c r="AD55" s="167"/>
      <c r="AE55" s="167"/>
    </row>
    <row r="56" spans="1:31" ht="15" customHeight="1" hidden="1">
      <c r="A56" s="24">
        <v>230</v>
      </c>
      <c r="B56" s="25" t="s">
        <v>69</v>
      </c>
      <c r="C56" s="25"/>
      <c r="D56" s="87">
        <f t="shared" si="4"/>
        <v>0</v>
      </c>
      <c r="E56" s="111">
        <f aca="true" t="shared" si="21" ref="E56:G57">E57</f>
        <v>0</v>
      </c>
      <c r="F56" s="111">
        <f t="shared" si="21"/>
        <v>0</v>
      </c>
      <c r="G56" s="111">
        <f t="shared" si="21"/>
        <v>0</v>
      </c>
      <c r="H56" s="86">
        <f t="shared" si="15"/>
        <v>0</v>
      </c>
      <c r="I56" s="111">
        <f aca="true" t="shared" si="22" ref="I56:K57">I57</f>
        <v>0</v>
      </c>
      <c r="J56" s="153">
        <f t="shared" si="22"/>
        <v>0</v>
      </c>
      <c r="K56" s="153">
        <f t="shared" si="22"/>
        <v>0</v>
      </c>
      <c r="L56" s="154">
        <f t="shared" si="1"/>
        <v>0</v>
      </c>
      <c r="M56" s="153">
        <f aca="true" t="shared" si="23" ref="M56:O57">M57</f>
        <v>0</v>
      </c>
      <c r="N56" s="153">
        <f t="shared" si="23"/>
        <v>0</v>
      </c>
      <c r="O56" s="153">
        <f t="shared" si="23"/>
        <v>0</v>
      </c>
      <c r="P56" s="154">
        <f t="shared" si="2"/>
        <v>0</v>
      </c>
      <c r="Q56" s="153">
        <f aca="true" t="shared" si="24" ref="Q56:S57">Q57</f>
        <v>0</v>
      </c>
      <c r="R56" s="153">
        <f t="shared" si="24"/>
        <v>0</v>
      </c>
      <c r="S56" s="153">
        <f t="shared" si="24"/>
        <v>0</v>
      </c>
      <c r="T56" s="154">
        <f t="shared" si="17"/>
        <v>0</v>
      </c>
      <c r="U56" s="137">
        <f aca="true" t="shared" si="25" ref="U56:U80">E56+F56+G56+I56+J56+K56+M56+N56+O56</f>
        <v>0</v>
      </c>
      <c r="V56" s="122"/>
      <c r="W56" s="122"/>
      <c r="X56" s="122"/>
      <c r="Y56" s="122"/>
      <c r="Z56" s="122"/>
      <c r="AA56" s="122"/>
      <c r="AB56" s="122">
        <f t="shared" si="8"/>
        <v>0</v>
      </c>
      <c r="AC56" s="180"/>
      <c r="AD56" s="180"/>
      <c r="AE56" s="181"/>
    </row>
    <row r="57" spans="1:31" ht="15" customHeight="1" hidden="1">
      <c r="A57" s="26">
        <v>231</v>
      </c>
      <c r="B57" s="27" t="s">
        <v>70</v>
      </c>
      <c r="C57" s="27"/>
      <c r="D57" s="87">
        <f t="shared" si="4"/>
        <v>0</v>
      </c>
      <c r="E57" s="112">
        <f t="shared" si="21"/>
        <v>0</v>
      </c>
      <c r="F57" s="112">
        <f t="shared" si="21"/>
        <v>0</v>
      </c>
      <c r="G57" s="112">
        <f t="shared" si="21"/>
        <v>0</v>
      </c>
      <c r="H57" s="86">
        <f t="shared" si="15"/>
        <v>0</v>
      </c>
      <c r="I57" s="112">
        <f t="shared" si="22"/>
        <v>0</v>
      </c>
      <c r="J57" s="155">
        <f t="shared" si="22"/>
        <v>0</v>
      </c>
      <c r="K57" s="155">
        <f t="shared" si="22"/>
        <v>0</v>
      </c>
      <c r="L57" s="154">
        <f t="shared" si="1"/>
        <v>0</v>
      </c>
      <c r="M57" s="155">
        <f t="shared" si="23"/>
        <v>0</v>
      </c>
      <c r="N57" s="155">
        <f t="shared" si="23"/>
        <v>0</v>
      </c>
      <c r="O57" s="155">
        <f t="shared" si="23"/>
        <v>0</v>
      </c>
      <c r="P57" s="154">
        <f t="shared" si="2"/>
        <v>0</v>
      </c>
      <c r="Q57" s="155">
        <f t="shared" si="24"/>
        <v>0</v>
      </c>
      <c r="R57" s="155">
        <f t="shared" si="24"/>
        <v>0</v>
      </c>
      <c r="S57" s="155">
        <f t="shared" si="24"/>
        <v>0</v>
      </c>
      <c r="T57" s="154">
        <f t="shared" si="17"/>
        <v>0</v>
      </c>
      <c r="U57" s="137">
        <f t="shared" si="25"/>
        <v>0</v>
      </c>
      <c r="V57" s="122"/>
      <c r="W57" s="122"/>
      <c r="X57" s="122"/>
      <c r="Y57" s="122"/>
      <c r="Z57" s="122"/>
      <c r="AA57" s="122"/>
      <c r="AB57" s="122">
        <f t="shared" si="8"/>
        <v>0</v>
      </c>
      <c r="AC57" s="180"/>
      <c r="AD57" s="180"/>
      <c r="AE57" s="181"/>
    </row>
    <row r="58" spans="1:31" ht="15" customHeight="1" hidden="1">
      <c r="A58" s="59"/>
      <c r="B58" s="60" t="s">
        <v>71</v>
      </c>
      <c r="C58" s="60"/>
      <c r="D58" s="95">
        <f t="shared" si="4"/>
        <v>0</v>
      </c>
      <c r="E58" s="110"/>
      <c r="F58" s="110"/>
      <c r="G58" s="110"/>
      <c r="H58" s="113">
        <f t="shared" si="15"/>
        <v>0</v>
      </c>
      <c r="I58" s="110"/>
      <c r="J58" s="132"/>
      <c r="K58" s="132"/>
      <c r="L58" s="156">
        <f t="shared" si="1"/>
        <v>0</v>
      </c>
      <c r="M58" s="132"/>
      <c r="N58" s="132"/>
      <c r="O58" s="132"/>
      <c r="P58" s="156">
        <f t="shared" si="2"/>
        <v>0</v>
      </c>
      <c r="Q58" s="132"/>
      <c r="R58" s="132"/>
      <c r="S58" s="132"/>
      <c r="T58" s="156">
        <f t="shared" si="17"/>
        <v>0</v>
      </c>
      <c r="U58" s="137">
        <f t="shared" si="25"/>
        <v>0</v>
      </c>
      <c r="V58" s="122"/>
      <c r="W58" s="122"/>
      <c r="X58" s="122"/>
      <c r="Y58" s="122"/>
      <c r="Z58" s="122"/>
      <c r="AA58" s="122"/>
      <c r="AB58" s="122">
        <f t="shared" si="8"/>
        <v>0</v>
      </c>
      <c r="AC58" s="177"/>
      <c r="AD58" s="180"/>
      <c r="AE58" s="181"/>
    </row>
    <row r="59" spans="1:31" ht="15" customHeight="1" hidden="1">
      <c r="A59" s="24">
        <v>240</v>
      </c>
      <c r="B59" s="28" t="s">
        <v>72</v>
      </c>
      <c r="C59" s="28"/>
      <c r="D59" s="87">
        <f t="shared" si="4"/>
        <v>0</v>
      </c>
      <c r="E59" s="111">
        <f>E60+E63</f>
        <v>0</v>
      </c>
      <c r="F59" s="111">
        <f>F60+F63</f>
        <v>0</v>
      </c>
      <c r="G59" s="111">
        <f>G60+G63</f>
        <v>0</v>
      </c>
      <c r="H59" s="86">
        <f t="shared" si="15"/>
        <v>0</v>
      </c>
      <c r="I59" s="111">
        <f>I60+I63</f>
        <v>0</v>
      </c>
      <c r="J59" s="153">
        <f>J60+J63</f>
        <v>0</v>
      </c>
      <c r="K59" s="153">
        <f>K60+K63</f>
        <v>0</v>
      </c>
      <c r="L59" s="154">
        <f t="shared" si="1"/>
        <v>0</v>
      </c>
      <c r="M59" s="153">
        <f>M60+M63</f>
        <v>0</v>
      </c>
      <c r="N59" s="153">
        <f>N60+N63</f>
        <v>0</v>
      </c>
      <c r="O59" s="153">
        <f>O60+O63</f>
        <v>0</v>
      </c>
      <c r="P59" s="154">
        <f t="shared" si="2"/>
        <v>0</v>
      </c>
      <c r="Q59" s="153">
        <f>Q60+Q63</f>
        <v>0</v>
      </c>
      <c r="R59" s="153">
        <f>R60+R63</f>
        <v>0</v>
      </c>
      <c r="S59" s="153">
        <f>S60+S63</f>
        <v>0</v>
      </c>
      <c r="T59" s="154">
        <f t="shared" si="17"/>
        <v>0</v>
      </c>
      <c r="U59" s="137">
        <f t="shared" si="25"/>
        <v>0</v>
      </c>
      <c r="V59" s="122"/>
      <c r="W59" s="122"/>
      <c r="X59" s="122"/>
      <c r="Y59" s="122"/>
      <c r="Z59" s="122"/>
      <c r="AA59" s="122"/>
      <c r="AB59" s="122">
        <f t="shared" si="8"/>
        <v>0</v>
      </c>
      <c r="AC59" s="177"/>
      <c r="AD59" s="177"/>
      <c r="AE59" s="181"/>
    </row>
    <row r="60" spans="1:31" ht="15" customHeight="1" hidden="1">
      <c r="A60" s="29">
        <v>241</v>
      </c>
      <c r="B60" s="27" t="s">
        <v>73</v>
      </c>
      <c r="C60" s="27"/>
      <c r="D60" s="87">
        <f t="shared" si="4"/>
        <v>0</v>
      </c>
      <c r="E60" s="112">
        <f>SUM(E61:E62)</f>
        <v>0</v>
      </c>
      <c r="F60" s="112">
        <f>SUM(F61:F62)</f>
        <v>0</v>
      </c>
      <c r="G60" s="112">
        <f>SUM(G61:G62)</f>
        <v>0</v>
      </c>
      <c r="H60" s="86">
        <f t="shared" si="15"/>
        <v>0</v>
      </c>
      <c r="I60" s="112">
        <f>SUM(I61:I62)</f>
        <v>0</v>
      </c>
      <c r="J60" s="155">
        <f>SUM(J61:J62)</f>
        <v>0</v>
      </c>
      <c r="K60" s="155">
        <f>SUM(K61:K62)</f>
        <v>0</v>
      </c>
      <c r="L60" s="154">
        <f t="shared" si="1"/>
        <v>0</v>
      </c>
      <c r="M60" s="155">
        <f>SUM(M61:M62)</f>
        <v>0</v>
      </c>
      <c r="N60" s="155">
        <f>SUM(N61:N62)</f>
        <v>0</v>
      </c>
      <c r="O60" s="155">
        <f>SUM(O61:O62)</f>
        <v>0</v>
      </c>
      <c r="P60" s="154">
        <f t="shared" si="2"/>
        <v>0</v>
      </c>
      <c r="Q60" s="155">
        <f>SUM(Q61:Q62)</f>
        <v>0</v>
      </c>
      <c r="R60" s="155">
        <f>SUM(R61:R62)</f>
        <v>0</v>
      </c>
      <c r="S60" s="155">
        <f>SUM(S61:S62)</f>
        <v>0</v>
      </c>
      <c r="T60" s="154">
        <f t="shared" si="17"/>
        <v>0</v>
      </c>
      <c r="U60" s="137">
        <f t="shared" si="25"/>
        <v>0</v>
      </c>
      <c r="V60" s="122"/>
      <c r="W60" s="122"/>
      <c r="X60" s="122"/>
      <c r="Y60" s="122"/>
      <c r="Z60" s="122"/>
      <c r="AA60" s="122"/>
      <c r="AB60" s="122">
        <f t="shared" si="8"/>
        <v>0</v>
      </c>
      <c r="AC60" s="177"/>
      <c r="AD60" s="177"/>
      <c r="AE60" s="181"/>
    </row>
    <row r="61" spans="1:31" ht="15" customHeight="1" hidden="1">
      <c r="A61" s="59"/>
      <c r="B61" s="60" t="s">
        <v>74</v>
      </c>
      <c r="C61" s="60"/>
      <c r="D61" s="95">
        <f t="shared" si="4"/>
        <v>0</v>
      </c>
      <c r="E61" s="110"/>
      <c r="F61" s="110"/>
      <c r="G61" s="110"/>
      <c r="H61" s="113">
        <f t="shared" si="15"/>
        <v>0</v>
      </c>
      <c r="I61" s="110"/>
      <c r="J61" s="132"/>
      <c r="K61" s="132"/>
      <c r="L61" s="156">
        <f t="shared" si="1"/>
        <v>0</v>
      </c>
      <c r="M61" s="132"/>
      <c r="N61" s="132"/>
      <c r="O61" s="132"/>
      <c r="P61" s="156">
        <f t="shared" si="2"/>
        <v>0</v>
      </c>
      <c r="Q61" s="132"/>
      <c r="R61" s="132"/>
      <c r="S61" s="132"/>
      <c r="T61" s="156">
        <f t="shared" si="17"/>
        <v>0</v>
      </c>
      <c r="U61" s="137">
        <f t="shared" si="25"/>
        <v>0</v>
      </c>
      <c r="V61" s="122"/>
      <c r="W61" s="122"/>
      <c r="X61" s="122"/>
      <c r="Y61" s="122"/>
      <c r="Z61" s="122"/>
      <c r="AA61" s="122"/>
      <c r="AB61" s="122">
        <f t="shared" si="8"/>
        <v>0</v>
      </c>
      <c r="AC61" s="179"/>
      <c r="AD61" s="177"/>
      <c r="AE61" s="179"/>
    </row>
    <row r="62" spans="1:31" ht="15" customHeight="1" hidden="1">
      <c r="A62" s="59"/>
      <c r="B62" s="60" t="s">
        <v>75</v>
      </c>
      <c r="C62" s="60"/>
      <c r="D62" s="95">
        <f t="shared" si="4"/>
        <v>0</v>
      </c>
      <c r="E62" s="110"/>
      <c r="F62" s="110"/>
      <c r="G62" s="110"/>
      <c r="H62" s="113">
        <f t="shared" si="15"/>
        <v>0</v>
      </c>
      <c r="I62" s="110"/>
      <c r="J62" s="132"/>
      <c r="K62" s="132"/>
      <c r="L62" s="156">
        <f t="shared" si="1"/>
        <v>0</v>
      </c>
      <c r="M62" s="132"/>
      <c r="N62" s="132"/>
      <c r="O62" s="132"/>
      <c r="P62" s="156">
        <f t="shared" si="2"/>
        <v>0</v>
      </c>
      <c r="Q62" s="132"/>
      <c r="R62" s="132"/>
      <c r="S62" s="132"/>
      <c r="T62" s="156">
        <f t="shared" si="17"/>
        <v>0</v>
      </c>
      <c r="U62" s="137">
        <f t="shared" si="25"/>
        <v>0</v>
      </c>
      <c r="V62" s="122"/>
      <c r="W62" s="122"/>
      <c r="X62" s="122"/>
      <c r="Y62" s="122"/>
      <c r="Z62" s="122"/>
      <c r="AA62" s="122"/>
      <c r="AB62" s="122">
        <f t="shared" si="8"/>
        <v>0</v>
      </c>
      <c r="AC62" s="179"/>
      <c r="AD62" s="179"/>
      <c r="AE62" s="181"/>
    </row>
    <row r="63" spans="1:31" ht="15" customHeight="1" hidden="1">
      <c r="A63" s="26">
        <v>242</v>
      </c>
      <c r="B63" s="30" t="s">
        <v>76</v>
      </c>
      <c r="C63" s="30"/>
      <c r="D63" s="87">
        <f t="shared" si="4"/>
        <v>0</v>
      </c>
      <c r="E63" s="112">
        <f>SUM(E64:E65)</f>
        <v>0</v>
      </c>
      <c r="F63" s="112">
        <f>SUM(F64:F65)</f>
        <v>0</v>
      </c>
      <c r="G63" s="112">
        <f>SUM(G64:G65)</f>
        <v>0</v>
      </c>
      <c r="H63" s="86">
        <f t="shared" si="15"/>
        <v>0</v>
      </c>
      <c r="I63" s="112">
        <f>SUM(I64:I65)</f>
        <v>0</v>
      </c>
      <c r="J63" s="155">
        <f>SUM(J64:J65)</f>
        <v>0</v>
      </c>
      <c r="K63" s="155">
        <f>SUM(K64:K65)</f>
        <v>0</v>
      </c>
      <c r="L63" s="154">
        <f t="shared" si="1"/>
        <v>0</v>
      </c>
      <c r="M63" s="155">
        <f>SUM(M64:M65)</f>
        <v>0</v>
      </c>
      <c r="N63" s="155">
        <f>SUM(N64:N65)</f>
        <v>0</v>
      </c>
      <c r="O63" s="155">
        <f>SUM(O64:O65)</f>
        <v>0</v>
      </c>
      <c r="P63" s="154">
        <f t="shared" si="2"/>
        <v>0</v>
      </c>
      <c r="Q63" s="155">
        <f>SUM(Q64:Q65)</f>
        <v>0</v>
      </c>
      <c r="R63" s="155">
        <f>SUM(R64:R65)</f>
        <v>0</v>
      </c>
      <c r="S63" s="155">
        <f>SUM(S64:S65)</f>
        <v>0</v>
      </c>
      <c r="T63" s="154">
        <f t="shared" si="17"/>
        <v>0</v>
      </c>
      <c r="U63" s="137">
        <f t="shared" si="25"/>
        <v>0</v>
      </c>
      <c r="V63" s="122"/>
      <c r="W63" s="122"/>
      <c r="X63" s="122"/>
      <c r="Y63" s="122"/>
      <c r="Z63" s="122"/>
      <c r="AA63" s="122"/>
      <c r="AB63" s="122">
        <f t="shared" si="8"/>
        <v>0</v>
      </c>
      <c r="AC63" s="180"/>
      <c r="AD63" s="179"/>
      <c r="AE63" s="181"/>
    </row>
    <row r="64" spans="1:31" ht="15" customHeight="1" hidden="1">
      <c r="A64" s="59"/>
      <c r="B64" s="60" t="s">
        <v>74</v>
      </c>
      <c r="C64" s="60"/>
      <c r="D64" s="95">
        <f t="shared" si="4"/>
        <v>0</v>
      </c>
      <c r="E64" s="110"/>
      <c r="F64" s="110"/>
      <c r="G64" s="110"/>
      <c r="H64" s="113">
        <f t="shared" si="15"/>
        <v>0</v>
      </c>
      <c r="I64" s="110"/>
      <c r="J64" s="132"/>
      <c r="K64" s="132"/>
      <c r="L64" s="156">
        <f t="shared" si="1"/>
        <v>0</v>
      </c>
      <c r="M64" s="132"/>
      <c r="N64" s="132"/>
      <c r="O64" s="132"/>
      <c r="P64" s="156">
        <f t="shared" si="2"/>
        <v>0</v>
      </c>
      <c r="Q64" s="132"/>
      <c r="R64" s="132"/>
      <c r="S64" s="132"/>
      <c r="T64" s="156">
        <f t="shared" si="17"/>
        <v>0</v>
      </c>
      <c r="U64" s="137">
        <f t="shared" si="25"/>
        <v>0</v>
      </c>
      <c r="V64" s="122"/>
      <c r="W64" s="122"/>
      <c r="X64" s="122"/>
      <c r="Y64" s="122"/>
      <c r="Z64" s="122"/>
      <c r="AA64" s="122"/>
      <c r="AB64" s="122">
        <f t="shared" si="8"/>
        <v>0</v>
      </c>
      <c r="AC64" s="180"/>
      <c r="AD64" s="180"/>
      <c r="AE64" s="181"/>
    </row>
    <row r="65" spans="1:31" ht="15" customHeight="1" hidden="1">
      <c r="A65" s="59"/>
      <c r="B65" s="60" t="s">
        <v>77</v>
      </c>
      <c r="C65" s="60"/>
      <c r="D65" s="95">
        <f t="shared" si="4"/>
        <v>0</v>
      </c>
      <c r="E65" s="110"/>
      <c r="F65" s="110"/>
      <c r="G65" s="110"/>
      <c r="H65" s="113">
        <f t="shared" si="15"/>
        <v>0</v>
      </c>
      <c r="I65" s="110"/>
      <c r="J65" s="132"/>
      <c r="K65" s="132"/>
      <c r="L65" s="156">
        <f t="shared" si="1"/>
        <v>0</v>
      </c>
      <c r="M65" s="132"/>
      <c r="N65" s="132"/>
      <c r="O65" s="132"/>
      <c r="P65" s="156">
        <f t="shared" si="2"/>
        <v>0</v>
      </c>
      <c r="Q65" s="132"/>
      <c r="R65" s="132"/>
      <c r="S65" s="132"/>
      <c r="T65" s="156">
        <f t="shared" si="17"/>
        <v>0</v>
      </c>
      <c r="U65" s="137">
        <f t="shared" si="25"/>
        <v>0</v>
      </c>
      <c r="V65" s="122"/>
      <c r="W65" s="122"/>
      <c r="X65" s="122"/>
      <c r="Y65" s="122"/>
      <c r="Z65" s="122"/>
      <c r="AA65" s="122"/>
      <c r="AB65" s="122">
        <f t="shared" si="8"/>
        <v>0</v>
      </c>
      <c r="AC65" s="184"/>
      <c r="AD65" s="180"/>
      <c r="AE65" s="181"/>
    </row>
    <row r="66" spans="1:31" ht="15" customHeight="1" hidden="1">
      <c r="A66" s="24">
        <v>250</v>
      </c>
      <c r="B66" s="28" t="s">
        <v>78</v>
      </c>
      <c r="C66" s="28"/>
      <c r="D66" s="87">
        <f t="shared" si="4"/>
        <v>0</v>
      </c>
      <c r="E66" s="86">
        <f>SUM(F7)</f>
        <v>0</v>
      </c>
      <c r="F66" s="86">
        <f>SUM(G7)</f>
        <v>0</v>
      </c>
      <c r="G66" s="86">
        <f>SUM(H7)</f>
        <v>0</v>
      </c>
      <c r="H66" s="86">
        <f t="shared" si="15"/>
        <v>0</v>
      </c>
      <c r="I66" s="111">
        <f>I67</f>
        <v>0</v>
      </c>
      <c r="J66" s="153">
        <f>J67</f>
        <v>0</v>
      </c>
      <c r="K66" s="153">
        <f>K67</f>
        <v>0</v>
      </c>
      <c r="L66" s="154">
        <f t="shared" si="1"/>
        <v>0</v>
      </c>
      <c r="M66" s="153">
        <f>M67</f>
        <v>0</v>
      </c>
      <c r="N66" s="153">
        <f>N67</f>
        <v>0</v>
      </c>
      <c r="O66" s="153">
        <f>O67</f>
        <v>0</v>
      </c>
      <c r="P66" s="154">
        <f t="shared" si="2"/>
        <v>0</v>
      </c>
      <c r="Q66" s="153">
        <f>Q67</f>
        <v>0</v>
      </c>
      <c r="R66" s="153">
        <f>R67</f>
        <v>0</v>
      </c>
      <c r="S66" s="153">
        <f>S67</f>
        <v>0</v>
      </c>
      <c r="T66" s="154">
        <f t="shared" si="17"/>
        <v>0</v>
      </c>
      <c r="U66" s="137">
        <f t="shared" si="25"/>
        <v>0</v>
      </c>
      <c r="V66" s="122"/>
      <c r="W66" s="122"/>
      <c r="X66" s="122"/>
      <c r="Y66" s="122"/>
      <c r="Z66" s="122"/>
      <c r="AA66" s="122"/>
      <c r="AB66" s="122">
        <f t="shared" si="8"/>
        <v>0</v>
      </c>
      <c r="AC66" s="173"/>
      <c r="AD66" s="184"/>
      <c r="AE66" s="185"/>
    </row>
    <row r="67" spans="1:31" ht="15" customHeight="1" hidden="1">
      <c r="A67" s="26">
        <v>251</v>
      </c>
      <c r="B67" s="30" t="s">
        <v>79</v>
      </c>
      <c r="C67" s="30"/>
      <c r="D67" s="87">
        <f t="shared" si="4"/>
        <v>0</v>
      </c>
      <c r="E67" s="112">
        <f>SUM(E68:E68)</f>
        <v>0</v>
      </c>
      <c r="F67" s="112">
        <f>SUM(F68:F68)</f>
        <v>0</v>
      </c>
      <c r="G67" s="112">
        <f>SUM(G68:G68)</f>
        <v>0</v>
      </c>
      <c r="H67" s="86">
        <f t="shared" si="15"/>
        <v>0</v>
      </c>
      <c r="I67" s="112">
        <f>SUM(I68:I68)</f>
        <v>0</v>
      </c>
      <c r="J67" s="155">
        <f>SUM(J68:J68)</f>
        <v>0</v>
      </c>
      <c r="K67" s="155">
        <f>SUM(K68:K68)</f>
        <v>0</v>
      </c>
      <c r="L67" s="154">
        <f t="shared" si="1"/>
        <v>0</v>
      </c>
      <c r="M67" s="155">
        <f>SUM(M68:M68)</f>
        <v>0</v>
      </c>
      <c r="N67" s="155">
        <f>SUM(N68:N68)</f>
        <v>0</v>
      </c>
      <c r="O67" s="155">
        <f>SUM(O68:O68)</f>
        <v>0</v>
      </c>
      <c r="P67" s="154">
        <f t="shared" si="2"/>
        <v>0</v>
      </c>
      <c r="Q67" s="155">
        <f>SUM(Q68:Q68)</f>
        <v>0</v>
      </c>
      <c r="R67" s="155">
        <f>SUM(R68:R68)</f>
        <v>0</v>
      </c>
      <c r="S67" s="155">
        <f>SUM(S68:S68)</f>
        <v>0</v>
      </c>
      <c r="T67" s="154">
        <f t="shared" si="17"/>
        <v>0</v>
      </c>
      <c r="U67" s="137">
        <f t="shared" si="25"/>
        <v>0</v>
      </c>
      <c r="V67" s="122"/>
      <c r="W67" s="122"/>
      <c r="X67" s="122"/>
      <c r="Y67" s="122"/>
      <c r="Z67" s="122"/>
      <c r="AA67" s="122"/>
      <c r="AB67" s="122">
        <f t="shared" si="8"/>
        <v>0</v>
      </c>
      <c r="AC67" s="180"/>
      <c r="AD67" s="173"/>
      <c r="AE67" s="167"/>
    </row>
    <row r="68" spans="1:31" ht="15" customHeight="1" hidden="1">
      <c r="A68" s="59"/>
      <c r="B68" s="31" t="s">
        <v>80</v>
      </c>
      <c r="C68" s="31"/>
      <c r="D68" s="95">
        <f t="shared" si="4"/>
        <v>0</v>
      </c>
      <c r="E68" s="110"/>
      <c r="F68" s="110"/>
      <c r="G68" s="110"/>
      <c r="H68" s="113">
        <f t="shared" si="15"/>
        <v>0</v>
      </c>
      <c r="I68" s="110"/>
      <c r="J68" s="132"/>
      <c r="K68" s="132"/>
      <c r="L68" s="156">
        <f t="shared" si="1"/>
        <v>0</v>
      </c>
      <c r="M68" s="132"/>
      <c r="N68" s="132"/>
      <c r="O68" s="132"/>
      <c r="P68" s="156">
        <f t="shared" si="2"/>
        <v>0</v>
      </c>
      <c r="Q68" s="132"/>
      <c r="R68" s="132"/>
      <c r="S68" s="132"/>
      <c r="T68" s="156">
        <f t="shared" si="17"/>
        <v>0</v>
      </c>
      <c r="U68" s="137">
        <f t="shared" si="25"/>
        <v>0</v>
      </c>
      <c r="V68" s="122"/>
      <c r="W68" s="122"/>
      <c r="X68" s="122"/>
      <c r="Y68" s="122"/>
      <c r="Z68" s="122"/>
      <c r="AA68" s="122"/>
      <c r="AB68" s="122">
        <f t="shared" si="8"/>
        <v>0</v>
      </c>
      <c r="AC68" s="180"/>
      <c r="AD68" s="180"/>
      <c r="AE68" s="181"/>
    </row>
    <row r="69" spans="1:31" ht="15" customHeight="1" hidden="1">
      <c r="A69" s="24">
        <v>260</v>
      </c>
      <c r="B69" s="28" t="s">
        <v>81</v>
      </c>
      <c r="C69" s="28"/>
      <c r="D69" s="89">
        <f t="shared" si="4"/>
        <v>0</v>
      </c>
      <c r="E69" s="111">
        <f>E75+E70</f>
        <v>0</v>
      </c>
      <c r="F69" s="111">
        <f>F75+F70</f>
        <v>0</v>
      </c>
      <c r="G69" s="111">
        <f>G75+G70</f>
        <v>0</v>
      </c>
      <c r="H69" s="114">
        <f t="shared" si="15"/>
        <v>0</v>
      </c>
      <c r="I69" s="111">
        <f>I75+I70</f>
        <v>0</v>
      </c>
      <c r="J69" s="153">
        <f>J75+J70</f>
        <v>0</v>
      </c>
      <c r="K69" s="153">
        <f>K75+K70</f>
        <v>0</v>
      </c>
      <c r="L69" s="157">
        <f t="shared" si="1"/>
        <v>0</v>
      </c>
      <c r="M69" s="153">
        <f>M75+M70</f>
        <v>0</v>
      </c>
      <c r="N69" s="153">
        <f>N75+N70</f>
        <v>0</v>
      </c>
      <c r="O69" s="153">
        <f>O75+O70</f>
        <v>0</v>
      </c>
      <c r="P69" s="157">
        <f t="shared" si="2"/>
        <v>0</v>
      </c>
      <c r="Q69" s="153">
        <f>Q75+Q70</f>
        <v>0</v>
      </c>
      <c r="R69" s="153">
        <f>R75+R70</f>
        <v>0</v>
      </c>
      <c r="S69" s="153">
        <f>S75+S70</f>
        <v>0</v>
      </c>
      <c r="T69" s="153">
        <f t="shared" si="17"/>
        <v>0</v>
      </c>
      <c r="U69" s="137">
        <f t="shared" si="25"/>
        <v>0</v>
      </c>
      <c r="V69" s="122"/>
      <c r="W69" s="122"/>
      <c r="X69" s="122"/>
      <c r="Y69" s="122"/>
      <c r="Z69" s="122"/>
      <c r="AA69" s="122"/>
      <c r="AB69" s="122">
        <f t="shared" si="8"/>
        <v>0</v>
      </c>
      <c r="AC69" s="180"/>
      <c r="AD69" s="180"/>
      <c r="AE69" s="181"/>
    </row>
    <row r="70" spans="1:31" ht="15" customHeight="1" hidden="1">
      <c r="A70" s="29">
        <v>261</v>
      </c>
      <c r="B70" s="27" t="s">
        <v>82</v>
      </c>
      <c r="C70" s="27"/>
      <c r="D70" s="87">
        <f t="shared" si="4"/>
        <v>0</v>
      </c>
      <c r="E70" s="112">
        <f>SUM(E71:E74)</f>
        <v>0</v>
      </c>
      <c r="F70" s="112">
        <f>SUM(F71:F74)</f>
        <v>0</v>
      </c>
      <c r="G70" s="112">
        <f>SUM(G71:G74)</f>
        <v>0</v>
      </c>
      <c r="H70" s="86">
        <f t="shared" si="15"/>
        <v>0</v>
      </c>
      <c r="I70" s="112">
        <f>SUM(I71:I74)</f>
        <v>0</v>
      </c>
      <c r="J70" s="155">
        <f>SUM(J71:J74)</f>
        <v>0</v>
      </c>
      <c r="K70" s="155">
        <f>SUM(K71:K74)</f>
        <v>0</v>
      </c>
      <c r="L70" s="154">
        <f t="shared" si="1"/>
        <v>0</v>
      </c>
      <c r="M70" s="155">
        <f>SUM(M71:M74)</f>
        <v>0</v>
      </c>
      <c r="N70" s="155">
        <f>SUM(N71:N74)</f>
        <v>0</v>
      </c>
      <c r="O70" s="155">
        <f>SUM(O71:O74)</f>
        <v>0</v>
      </c>
      <c r="P70" s="154">
        <f t="shared" si="2"/>
        <v>0</v>
      </c>
      <c r="Q70" s="155">
        <f>SUM(Q71:Q74)</f>
        <v>0</v>
      </c>
      <c r="R70" s="155">
        <f>SUM(R71:R74)</f>
        <v>0</v>
      </c>
      <c r="S70" s="155">
        <f>SUM(S71:S74)</f>
        <v>0</v>
      </c>
      <c r="T70" s="155">
        <f t="shared" si="17"/>
        <v>0</v>
      </c>
      <c r="U70" s="137">
        <f t="shared" si="25"/>
        <v>0</v>
      </c>
      <c r="V70" s="122"/>
      <c r="W70" s="122"/>
      <c r="X70" s="122"/>
      <c r="Y70" s="122"/>
      <c r="Z70" s="122"/>
      <c r="AA70" s="122"/>
      <c r="AB70" s="122">
        <f t="shared" si="8"/>
        <v>0</v>
      </c>
      <c r="AC70" s="180"/>
      <c r="AD70" s="180"/>
      <c r="AE70" s="181"/>
    </row>
    <row r="71" spans="1:31" ht="15" customHeight="1" hidden="1">
      <c r="A71" s="32"/>
      <c r="B71" s="61" t="s">
        <v>83</v>
      </c>
      <c r="C71" s="61"/>
      <c r="D71" s="95">
        <f t="shared" si="4"/>
        <v>0</v>
      </c>
      <c r="E71" s="110"/>
      <c r="F71" s="110"/>
      <c r="G71" s="110"/>
      <c r="H71" s="113">
        <f t="shared" si="15"/>
        <v>0</v>
      </c>
      <c r="I71" s="110"/>
      <c r="J71" s="132"/>
      <c r="K71" s="132"/>
      <c r="L71" s="156">
        <f t="shared" si="1"/>
        <v>0</v>
      </c>
      <c r="M71" s="132"/>
      <c r="N71" s="132"/>
      <c r="O71" s="132"/>
      <c r="P71" s="156">
        <f t="shared" si="2"/>
        <v>0</v>
      </c>
      <c r="Q71" s="132"/>
      <c r="R71" s="132"/>
      <c r="S71" s="132"/>
      <c r="T71" s="156">
        <f t="shared" si="17"/>
        <v>0</v>
      </c>
      <c r="U71" s="137">
        <f t="shared" si="25"/>
        <v>0</v>
      </c>
      <c r="V71" s="122"/>
      <c r="W71" s="122"/>
      <c r="X71" s="122"/>
      <c r="Y71" s="122"/>
      <c r="Z71" s="122"/>
      <c r="AA71" s="122"/>
      <c r="AB71" s="122">
        <f t="shared" si="8"/>
        <v>0</v>
      </c>
      <c r="AC71" s="179"/>
      <c r="AD71" s="180"/>
      <c r="AE71" s="181"/>
    </row>
    <row r="72" spans="1:31" ht="15" customHeight="1" hidden="1">
      <c r="A72" s="32"/>
      <c r="B72" s="60" t="s">
        <v>84</v>
      </c>
      <c r="C72" s="60"/>
      <c r="D72" s="95">
        <f t="shared" si="4"/>
        <v>0</v>
      </c>
      <c r="E72" s="110"/>
      <c r="F72" s="110"/>
      <c r="G72" s="110"/>
      <c r="H72" s="113">
        <f t="shared" si="15"/>
        <v>0</v>
      </c>
      <c r="I72" s="110"/>
      <c r="J72" s="132"/>
      <c r="K72" s="132"/>
      <c r="L72" s="156">
        <f t="shared" si="1"/>
        <v>0</v>
      </c>
      <c r="M72" s="132"/>
      <c r="N72" s="132"/>
      <c r="O72" s="132"/>
      <c r="P72" s="156">
        <f t="shared" si="2"/>
        <v>0</v>
      </c>
      <c r="Q72" s="132"/>
      <c r="R72" s="132"/>
      <c r="S72" s="132"/>
      <c r="T72" s="156">
        <f t="shared" si="17"/>
        <v>0</v>
      </c>
      <c r="U72" s="137">
        <f t="shared" si="25"/>
        <v>0</v>
      </c>
      <c r="V72" s="122"/>
      <c r="W72" s="122"/>
      <c r="X72" s="122"/>
      <c r="Y72" s="122"/>
      <c r="Z72" s="122"/>
      <c r="AA72" s="122"/>
      <c r="AB72" s="122">
        <f t="shared" si="8"/>
        <v>0</v>
      </c>
      <c r="AC72" s="180"/>
      <c r="AD72" s="179"/>
      <c r="AE72" s="181"/>
    </row>
    <row r="73" spans="1:31" ht="15" customHeight="1" hidden="1">
      <c r="A73" s="32"/>
      <c r="B73" s="61" t="s">
        <v>85</v>
      </c>
      <c r="C73" s="61"/>
      <c r="D73" s="95">
        <f t="shared" si="4"/>
        <v>0</v>
      </c>
      <c r="E73" s="110"/>
      <c r="F73" s="110"/>
      <c r="G73" s="110"/>
      <c r="H73" s="113">
        <f t="shared" si="15"/>
        <v>0</v>
      </c>
      <c r="I73" s="110"/>
      <c r="J73" s="132"/>
      <c r="K73" s="132"/>
      <c r="L73" s="156">
        <f aca="true" t="shared" si="26" ref="L73:L104">SUM(I73:K73)</f>
        <v>0</v>
      </c>
      <c r="M73" s="132"/>
      <c r="N73" s="132"/>
      <c r="O73" s="132"/>
      <c r="P73" s="156">
        <f aca="true" t="shared" si="27" ref="P73:P104">SUM(M73:O73)</f>
        <v>0</v>
      </c>
      <c r="Q73" s="132"/>
      <c r="R73" s="132"/>
      <c r="S73" s="132"/>
      <c r="T73" s="156">
        <f t="shared" si="17"/>
        <v>0</v>
      </c>
      <c r="U73" s="137">
        <f t="shared" si="25"/>
        <v>0</v>
      </c>
      <c r="V73" s="122"/>
      <c r="W73" s="122"/>
      <c r="X73" s="122"/>
      <c r="Y73" s="122"/>
      <c r="Z73" s="122"/>
      <c r="AA73" s="122"/>
      <c r="AB73" s="122">
        <f t="shared" si="8"/>
        <v>0</v>
      </c>
      <c r="AC73" s="173"/>
      <c r="AD73" s="180"/>
      <c r="AE73" s="181"/>
    </row>
    <row r="74" spans="1:31" ht="15" customHeight="1" hidden="1">
      <c r="A74" s="32"/>
      <c r="B74" s="61" t="s">
        <v>86</v>
      </c>
      <c r="C74" s="61"/>
      <c r="D74" s="95">
        <f aca="true" t="shared" si="28" ref="D74:D104">E74+F74+G74+I74+J74+K74+M74+N74+O74+Q74+R74+S74</f>
        <v>0</v>
      </c>
      <c r="E74" s="110"/>
      <c r="F74" s="110"/>
      <c r="G74" s="110"/>
      <c r="H74" s="113">
        <f t="shared" si="15"/>
        <v>0</v>
      </c>
      <c r="I74" s="110"/>
      <c r="J74" s="132"/>
      <c r="K74" s="132"/>
      <c r="L74" s="156">
        <f t="shared" si="26"/>
        <v>0</v>
      </c>
      <c r="M74" s="132"/>
      <c r="N74" s="132"/>
      <c r="O74" s="132"/>
      <c r="P74" s="156">
        <f t="shared" si="27"/>
        <v>0</v>
      </c>
      <c r="Q74" s="132"/>
      <c r="R74" s="132"/>
      <c r="S74" s="132"/>
      <c r="T74" s="156">
        <f t="shared" si="17"/>
        <v>0</v>
      </c>
      <c r="U74" s="137">
        <f t="shared" si="25"/>
        <v>0</v>
      </c>
      <c r="V74" s="122"/>
      <c r="W74" s="122"/>
      <c r="X74" s="122"/>
      <c r="Y74" s="122"/>
      <c r="Z74" s="122"/>
      <c r="AA74" s="122"/>
      <c r="AB74" s="122">
        <f t="shared" si="8"/>
        <v>0</v>
      </c>
      <c r="AC74" s="179"/>
      <c r="AD74" s="173"/>
      <c r="AE74" s="167"/>
    </row>
    <row r="75" spans="1:31" ht="15" customHeight="1" hidden="1">
      <c r="A75" s="15">
        <v>262</v>
      </c>
      <c r="B75" s="21" t="s">
        <v>87</v>
      </c>
      <c r="C75" s="21"/>
      <c r="D75" s="92">
        <f t="shared" si="28"/>
        <v>0</v>
      </c>
      <c r="E75" s="93">
        <f>SUM(E76:E80)</f>
        <v>0</v>
      </c>
      <c r="F75" s="93">
        <f>SUM(F76:F80)</f>
        <v>0</v>
      </c>
      <c r="G75" s="93">
        <f>SUM(G76:G80)</f>
        <v>0</v>
      </c>
      <c r="H75" s="92">
        <f t="shared" si="15"/>
        <v>0</v>
      </c>
      <c r="I75" s="93">
        <f>SUM(I76:I80)</f>
        <v>0</v>
      </c>
      <c r="J75" s="120">
        <f>SUM(J76:J80)</f>
        <v>0</v>
      </c>
      <c r="K75" s="120">
        <f>SUM(K76:K80)</f>
        <v>0</v>
      </c>
      <c r="L75" s="126">
        <f t="shared" si="26"/>
        <v>0</v>
      </c>
      <c r="M75" s="120">
        <f>SUM(M76:M80)</f>
        <v>0</v>
      </c>
      <c r="N75" s="120">
        <f>SUM(N76:N80)</f>
        <v>0</v>
      </c>
      <c r="O75" s="120">
        <f>SUM(O76:O80)</f>
        <v>0</v>
      </c>
      <c r="P75" s="126">
        <f t="shared" si="27"/>
        <v>0</v>
      </c>
      <c r="Q75" s="120">
        <f>SUM(Q76:Q80)</f>
        <v>0</v>
      </c>
      <c r="R75" s="120">
        <f>SUM(R76:R80)</f>
        <v>0</v>
      </c>
      <c r="S75" s="120">
        <f>SUM(S76:S80)</f>
        <v>0</v>
      </c>
      <c r="T75" s="120">
        <f t="shared" si="17"/>
        <v>0</v>
      </c>
      <c r="U75" s="137">
        <f t="shared" si="25"/>
        <v>0</v>
      </c>
      <c r="V75" s="122"/>
      <c r="W75" s="122"/>
      <c r="X75" s="122"/>
      <c r="Y75" s="122"/>
      <c r="Z75" s="122"/>
      <c r="AA75" s="122"/>
      <c r="AB75" s="122">
        <f t="shared" si="8"/>
        <v>0</v>
      </c>
      <c r="AC75" s="179"/>
      <c r="AD75" s="179"/>
      <c r="AE75" s="181"/>
    </row>
    <row r="76" spans="1:31" ht="15" customHeight="1" hidden="1">
      <c r="A76" s="62"/>
      <c r="B76" s="63" t="s">
        <v>88</v>
      </c>
      <c r="C76" s="64">
        <v>113</v>
      </c>
      <c r="D76" s="95">
        <f t="shared" si="28"/>
        <v>0</v>
      </c>
      <c r="E76" s="96"/>
      <c r="F76" s="96"/>
      <c r="G76" s="96"/>
      <c r="H76" s="95">
        <f t="shared" si="15"/>
        <v>0</v>
      </c>
      <c r="I76" s="96"/>
      <c r="J76" s="119"/>
      <c r="K76" s="119"/>
      <c r="L76" s="123">
        <f t="shared" si="26"/>
        <v>0</v>
      </c>
      <c r="M76" s="119"/>
      <c r="N76" s="119"/>
      <c r="O76" s="119"/>
      <c r="P76" s="123">
        <f t="shared" si="27"/>
        <v>0</v>
      </c>
      <c r="Q76" s="119"/>
      <c r="R76" s="119"/>
      <c r="S76" s="119"/>
      <c r="T76" s="123">
        <f t="shared" si="17"/>
        <v>0</v>
      </c>
      <c r="U76" s="137">
        <f t="shared" si="25"/>
        <v>0</v>
      </c>
      <c r="V76" s="122"/>
      <c r="W76" s="122"/>
      <c r="X76" s="122"/>
      <c r="Y76" s="122"/>
      <c r="Z76" s="122"/>
      <c r="AA76" s="122"/>
      <c r="AB76" s="122">
        <f aca="true" t="shared" si="29" ref="AB76:AB104">D76-V76</f>
        <v>0</v>
      </c>
      <c r="AC76" s="179"/>
      <c r="AD76" s="179"/>
      <c r="AE76" s="181"/>
    </row>
    <row r="77" spans="1:31" ht="33" customHeight="1" hidden="1">
      <c r="A77" s="9"/>
      <c r="B77" s="48" t="s">
        <v>89</v>
      </c>
      <c r="C77" s="48">
        <v>114</v>
      </c>
      <c r="D77" s="95">
        <f t="shared" si="28"/>
        <v>0</v>
      </c>
      <c r="E77" s="96"/>
      <c r="F77" s="96"/>
      <c r="G77" s="96"/>
      <c r="H77" s="95">
        <f t="shared" si="15"/>
        <v>0</v>
      </c>
      <c r="I77" s="96"/>
      <c r="J77" s="119"/>
      <c r="K77" s="119"/>
      <c r="L77" s="123">
        <f t="shared" si="26"/>
        <v>0</v>
      </c>
      <c r="M77" s="119"/>
      <c r="N77" s="119"/>
      <c r="O77" s="119"/>
      <c r="P77" s="123">
        <f t="shared" si="27"/>
        <v>0</v>
      </c>
      <c r="Q77" s="119"/>
      <c r="R77" s="119"/>
      <c r="S77" s="119"/>
      <c r="T77" s="123">
        <f t="shared" si="17"/>
        <v>0</v>
      </c>
      <c r="U77" s="137">
        <f t="shared" si="25"/>
        <v>0</v>
      </c>
      <c r="V77" s="122"/>
      <c r="W77" s="122"/>
      <c r="X77" s="122"/>
      <c r="Y77" s="122"/>
      <c r="Z77" s="122"/>
      <c r="AA77" s="122"/>
      <c r="AB77" s="122">
        <f t="shared" si="29"/>
        <v>0</v>
      </c>
      <c r="AC77" s="179"/>
      <c r="AD77" s="179"/>
      <c r="AE77" s="181"/>
    </row>
    <row r="78" spans="1:31" ht="15" customHeight="1" hidden="1">
      <c r="A78" s="9"/>
      <c r="B78" s="48" t="s">
        <v>90</v>
      </c>
      <c r="C78" s="48">
        <v>115</v>
      </c>
      <c r="D78" s="95">
        <f t="shared" si="28"/>
        <v>0</v>
      </c>
      <c r="E78" s="96"/>
      <c r="F78" s="96"/>
      <c r="G78" s="96"/>
      <c r="H78" s="95">
        <f t="shared" si="15"/>
        <v>0</v>
      </c>
      <c r="I78" s="96"/>
      <c r="J78" s="119"/>
      <c r="K78" s="119"/>
      <c r="L78" s="123">
        <f t="shared" si="26"/>
        <v>0</v>
      </c>
      <c r="M78" s="119"/>
      <c r="N78" s="119"/>
      <c r="O78" s="119"/>
      <c r="P78" s="123">
        <f t="shared" si="27"/>
        <v>0</v>
      </c>
      <c r="Q78" s="119"/>
      <c r="R78" s="119"/>
      <c r="S78" s="119"/>
      <c r="T78" s="123">
        <f t="shared" si="17"/>
        <v>0</v>
      </c>
      <c r="U78" s="137">
        <f t="shared" si="25"/>
        <v>0</v>
      </c>
      <c r="V78" s="122"/>
      <c r="W78" s="122"/>
      <c r="X78" s="122"/>
      <c r="Y78" s="122"/>
      <c r="Z78" s="122"/>
      <c r="AA78" s="122"/>
      <c r="AB78" s="122">
        <f t="shared" si="29"/>
        <v>0</v>
      </c>
      <c r="AC78" s="179"/>
      <c r="AD78" s="179"/>
      <c r="AE78" s="181"/>
    </row>
    <row r="79" spans="1:31" ht="30" customHeight="1" hidden="1">
      <c r="A79" s="45"/>
      <c r="B79" s="48" t="s">
        <v>91</v>
      </c>
      <c r="C79" s="48">
        <v>141</v>
      </c>
      <c r="D79" s="95">
        <f t="shared" si="28"/>
        <v>0</v>
      </c>
      <c r="E79" s="96"/>
      <c r="F79" s="96"/>
      <c r="G79" s="96"/>
      <c r="H79" s="95">
        <f t="shared" si="15"/>
        <v>0</v>
      </c>
      <c r="I79" s="96"/>
      <c r="J79" s="119"/>
      <c r="K79" s="119"/>
      <c r="L79" s="123">
        <f t="shared" si="26"/>
        <v>0</v>
      </c>
      <c r="M79" s="119"/>
      <c r="N79" s="119"/>
      <c r="O79" s="119"/>
      <c r="P79" s="123">
        <f t="shared" si="27"/>
        <v>0</v>
      </c>
      <c r="Q79" s="119"/>
      <c r="R79" s="119"/>
      <c r="S79" s="119"/>
      <c r="T79" s="123">
        <f t="shared" si="17"/>
        <v>0</v>
      </c>
      <c r="U79" s="137">
        <f t="shared" si="25"/>
        <v>0</v>
      </c>
      <c r="V79" s="122"/>
      <c r="W79" s="122"/>
      <c r="X79" s="122"/>
      <c r="Y79" s="122"/>
      <c r="Z79" s="122"/>
      <c r="AA79" s="122"/>
      <c r="AB79" s="122">
        <f t="shared" si="29"/>
        <v>0</v>
      </c>
      <c r="AC79" s="179"/>
      <c r="AD79" s="179"/>
      <c r="AE79" s="181"/>
    </row>
    <row r="80" spans="1:31" ht="15" customHeight="1" hidden="1">
      <c r="A80" s="9"/>
      <c r="B80" s="48" t="s">
        <v>92</v>
      </c>
      <c r="C80" s="48">
        <v>142</v>
      </c>
      <c r="D80" s="95">
        <f t="shared" si="28"/>
        <v>0</v>
      </c>
      <c r="E80" s="96"/>
      <c r="F80" s="96"/>
      <c r="G80" s="96"/>
      <c r="H80" s="95">
        <f t="shared" si="15"/>
        <v>0</v>
      </c>
      <c r="I80" s="96"/>
      <c r="J80" s="119"/>
      <c r="K80" s="119"/>
      <c r="L80" s="123">
        <f t="shared" si="26"/>
        <v>0</v>
      </c>
      <c r="M80" s="119"/>
      <c r="N80" s="119"/>
      <c r="O80" s="119"/>
      <c r="P80" s="123">
        <f t="shared" si="27"/>
        <v>0</v>
      </c>
      <c r="Q80" s="119"/>
      <c r="R80" s="119"/>
      <c r="S80" s="119"/>
      <c r="T80" s="123">
        <f t="shared" si="17"/>
        <v>0</v>
      </c>
      <c r="U80" s="137">
        <f t="shared" si="25"/>
        <v>0</v>
      </c>
      <c r="V80" s="122"/>
      <c r="W80" s="122"/>
      <c r="X80" s="122"/>
      <c r="Y80" s="122"/>
      <c r="Z80" s="122"/>
      <c r="AA80" s="122"/>
      <c r="AB80" s="122">
        <f t="shared" si="29"/>
        <v>0</v>
      </c>
      <c r="AC80" s="179"/>
      <c r="AD80" s="179"/>
      <c r="AE80" s="181"/>
    </row>
    <row r="81" spans="1:31" ht="15" customHeight="1">
      <c r="A81" s="13">
        <v>290</v>
      </c>
      <c r="B81" s="20" t="s">
        <v>93</v>
      </c>
      <c r="C81" s="20"/>
      <c r="D81" s="89">
        <f t="shared" si="28"/>
        <v>0</v>
      </c>
      <c r="E81" s="90">
        <f>SUM(E82:E89)</f>
        <v>0</v>
      </c>
      <c r="F81" s="90">
        <f>SUM(F82:F89)</f>
        <v>0</v>
      </c>
      <c r="G81" s="90">
        <f>SUM(G82:G89)</f>
        <v>0</v>
      </c>
      <c r="H81" s="89">
        <f t="shared" si="15"/>
        <v>0</v>
      </c>
      <c r="I81" s="121">
        <f>SUM(I82:I89)</f>
        <v>0</v>
      </c>
      <c r="J81" s="121">
        <f>SUM(J82:J89)</f>
        <v>0</v>
      </c>
      <c r="K81" s="121">
        <f>SUM(K82:K89)</f>
        <v>0</v>
      </c>
      <c r="L81" s="125">
        <f t="shared" si="26"/>
        <v>0</v>
      </c>
      <c r="M81" s="121">
        <f>SUM(M82:M89)</f>
        <v>0</v>
      </c>
      <c r="N81" s="121">
        <f>SUM(N82:N89)</f>
        <v>0</v>
      </c>
      <c r="O81" s="121">
        <f>SUM(O82:O89)</f>
        <v>0</v>
      </c>
      <c r="P81" s="125">
        <f t="shared" si="27"/>
        <v>0</v>
      </c>
      <c r="Q81" s="121">
        <f aca="true" t="shared" si="30" ref="Q81:AA81">SUM(Q82:Q89)</f>
        <v>0</v>
      </c>
      <c r="R81" s="121">
        <f t="shared" si="30"/>
        <v>0</v>
      </c>
      <c r="S81" s="139">
        <f t="shared" si="30"/>
        <v>0</v>
      </c>
      <c r="T81" s="121">
        <f t="shared" si="30"/>
        <v>0</v>
      </c>
      <c r="U81" s="121">
        <f t="shared" si="30"/>
        <v>0</v>
      </c>
      <c r="V81" s="121">
        <f>SUM(V82:V89)</f>
        <v>0</v>
      </c>
      <c r="W81" s="121">
        <f>SUM(W82:W89)</f>
        <v>0</v>
      </c>
      <c r="X81" s="121">
        <f>SUM(X82:X89)</f>
        <v>0</v>
      </c>
      <c r="Y81" s="121">
        <f>SUM(Y82:Y89)</f>
        <v>0</v>
      </c>
      <c r="Z81" s="121">
        <f>SUM(Z82:Z89)</f>
        <v>0</v>
      </c>
      <c r="AA81" s="121">
        <f t="shared" si="30"/>
        <v>0</v>
      </c>
      <c r="AB81" s="129">
        <f t="shared" si="29"/>
        <v>0</v>
      </c>
      <c r="AC81" s="180"/>
      <c r="AD81" s="179"/>
      <c r="AE81" s="181"/>
    </row>
    <row r="82" spans="1:31" ht="15" customHeight="1" hidden="1">
      <c r="A82" s="33"/>
      <c r="B82" s="48" t="s">
        <v>107</v>
      </c>
      <c r="C82" s="48">
        <v>1143</v>
      </c>
      <c r="D82" s="95">
        <f t="shared" si="28"/>
        <v>0</v>
      </c>
      <c r="E82" s="96"/>
      <c r="F82" s="115"/>
      <c r="G82" s="115"/>
      <c r="H82" s="95">
        <f t="shared" si="15"/>
        <v>0</v>
      </c>
      <c r="I82" s="135"/>
      <c r="J82" s="135"/>
      <c r="K82" s="135"/>
      <c r="L82" s="123">
        <f aca="true" t="shared" si="31" ref="L82:L89">SUM(I82:K82)</f>
        <v>0</v>
      </c>
      <c r="M82" s="135"/>
      <c r="N82" s="124"/>
      <c r="O82" s="135"/>
      <c r="P82" s="123">
        <f aca="true" t="shared" si="32" ref="P82:P89">SUM(M82:O82)</f>
        <v>0</v>
      </c>
      <c r="Q82" s="135"/>
      <c r="R82" s="135"/>
      <c r="S82" s="135"/>
      <c r="T82" s="123">
        <f t="shared" si="17"/>
        <v>0</v>
      </c>
      <c r="U82" s="137">
        <f>E82+S82</f>
        <v>0</v>
      </c>
      <c r="V82" s="122"/>
      <c r="W82" s="122"/>
      <c r="X82" s="122"/>
      <c r="Y82" s="122"/>
      <c r="Z82" s="122"/>
      <c r="AA82" s="122">
        <f aca="true" t="shared" si="33" ref="AA82:AA89">U82-V82</f>
        <v>0</v>
      </c>
      <c r="AB82" s="122">
        <f t="shared" si="29"/>
        <v>0</v>
      </c>
      <c r="AC82" s="173"/>
      <c r="AD82" s="167"/>
      <c r="AE82" s="167"/>
    </row>
    <row r="83" spans="1:31" ht="15" customHeight="1" hidden="1">
      <c r="A83" s="45"/>
      <c r="B83" s="48" t="s">
        <v>108</v>
      </c>
      <c r="C83" s="48">
        <v>1144</v>
      </c>
      <c r="D83" s="95">
        <f>E83+F83+G83+I83+J83+K83+M83+N83+O83+Q83+R83+S83</f>
        <v>0</v>
      </c>
      <c r="E83" s="96"/>
      <c r="F83" s="96"/>
      <c r="G83" s="96"/>
      <c r="H83" s="95">
        <f t="shared" si="15"/>
        <v>0</v>
      </c>
      <c r="I83" s="119"/>
      <c r="J83" s="119"/>
      <c r="K83" s="119"/>
      <c r="L83" s="123">
        <f t="shared" si="31"/>
        <v>0</v>
      </c>
      <c r="M83" s="119"/>
      <c r="N83" s="124"/>
      <c r="O83" s="119"/>
      <c r="P83" s="123">
        <f t="shared" si="32"/>
        <v>0</v>
      </c>
      <c r="Q83" s="119"/>
      <c r="R83" s="119"/>
      <c r="S83" s="119"/>
      <c r="T83" s="123">
        <f t="shared" si="17"/>
        <v>0</v>
      </c>
      <c r="U83" s="137">
        <f>E83+F83+G83+I83+J83+K83+M83+N83+O83+Q83+R83+S83</f>
        <v>0</v>
      </c>
      <c r="V83" s="122"/>
      <c r="W83" s="122"/>
      <c r="X83" s="122"/>
      <c r="Y83" s="122"/>
      <c r="Z83" s="122"/>
      <c r="AA83" s="122">
        <f t="shared" si="33"/>
        <v>0</v>
      </c>
      <c r="AB83" s="122">
        <f t="shared" si="29"/>
        <v>0</v>
      </c>
      <c r="AC83" s="173"/>
      <c r="AD83" s="167"/>
      <c r="AE83" s="167"/>
    </row>
    <row r="84" spans="1:31" ht="15" customHeight="1" hidden="1">
      <c r="A84" s="33"/>
      <c r="B84" s="50" t="s">
        <v>109</v>
      </c>
      <c r="C84" s="50">
        <v>145</v>
      </c>
      <c r="D84" s="95">
        <f t="shared" si="28"/>
        <v>0</v>
      </c>
      <c r="E84" s="115"/>
      <c r="F84" s="115"/>
      <c r="G84" s="115"/>
      <c r="H84" s="95">
        <f t="shared" si="15"/>
        <v>0</v>
      </c>
      <c r="I84" s="115"/>
      <c r="J84" s="135"/>
      <c r="K84" s="135"/>
      <c r="L84" s="123">
        <f t="shared" si="31"/>
        <v>0</v>
      </c>
      <c r="M84" s="135"/>
      <c r="N84" s="135"/>
      <c r="O84" s="135"/>
      <c r="P84" s="123">
        <f t="shared" si="32"/>
        <v>0</v>
      </c>
      <c r="Q84" s="135"/>
      <c r="R84" s="135"/>
      <c r="S84" s="135"/>
      <c r="T84" s="123">
        <f t="shared" si="17"/>
        <v>0</v>
      </c>
      <c r="U84" s="137">
        <f>E84+F84</f>
        <v>0</v>
      </c>
      <c r="V84" s="122"/>
      <c r="W84" s="122"/>
      <c r="X84" s="122"/>
      <c r="Y84" s="122"/>
      <c r="Z84" s="122"/>
      <c r="AA84" s="122">
        <f t="shared" si="33"/>
        <v>0</v>
      </c>
      <c r="AB84" s="122">
        <f t="shared" si="29"/>
        <v>0</v>
      </c>
      <c r="AC84" s="84"/>
      <c r="AD84" s="84"/>
      <c r="AE84" s="84"/>
    </row>
    <row r="85" spans="1:31" ht="15" customHeight="1" hidden="1">
      <c r="A85" s="33"/>
      <c r="B85" s="48" t="s">
        <v>110</v>
      </c>
      <c r="C85" s="48">
        <v>146</v>
      </c>
      <c r="D85" s="95">
        <f t="shared" si="28"/>
        <v>0</v>
      </c>
      <c r="E85" s="115"/>
      <c r="F85" s="115"/>
      <c r="G85" s="115"/>
      <c r="H85" s="95">
        <f t="shared" si="15"/>
        <v>0</v>
      </c>
      <c r="I85" s="115"/>
      <c r="J85" s="135"/>
      <c r="K85" s="135"/>
      <c r="L85" s="123">
        <f t="shared" si="31"/>
        <v>0</v>
      </c>
      <c r="M85" s="135"/>
      <c r="N85" s="135"/>
      <c r="O85" s="135"/>
      <c r="P85" s="123">
        <f t="shared" si="32"/>
        <v>0</v>
      </c>
      <c r="Q85" s="135"/>
      <c r="R85" s="135"/>
      <c r="S85" s="135"/>
      <c r="T85" s="123">
        <f t="shared" si="17"/>
        <v>0</v>
      </c>
      <c r="U85" s="137">
        <f>E85+F85</f>
        <v>0</v>
      </c>
      <c r="V85" s="122"/>
      <c r="W85" s="122"/>
      <c r="X85" s="122"/>
      <c r="Y85" s="122"/>
      <c r="Z85" s="122"/>
      <c r="AA85" s="122">
        <f t="shared" si="33"/>
        <v>0</v>
      </c>
      <c r="AB85" s="122">
        <f t="shared" si="29"/>
        <v>0</v>
      </c>
      <c r="AC85" s="84"/>
      <c r="AD85" s="84"/>
      <c r="AE85" s="84"/>
    </row>
    <row r="86" spans="1:31" ht="15" customHeight="1" hidden="1">
      <c r="A86" s="33"/>
      <c r="B86" s="54" t="s">
        <v>111</v>
      </c>
      <c r="C86" s="54">
        <v>147</v>
      </c>
      <c r="D86" s="95">
        <f t="shared" si="28"/>
        <v>0</v>
      </c>
      <c r="E86" s="115"/>
      <c r="F86" s="115"/>
      <c r="G86" s="115"/>
      <c r="H86" s="95">
        <f t="shared" si="15"/>
        <v>0</v>
      </c>
      <c r="I86" s="115"/>
      <c r="J86" s="135"/>
      <c r="K86" s="135"/>
      <c r="L86" s="123">
        <f t="shared" si="31"/>
        <v>0</v>
      </c>
      <c r="M86" s="135"/>
      <c r="N86" s="135"/>
      <c r="O86" s="135"/>
      <c r="P86" s="123">
        <f t="shared" si="32"/>
        <v>0</v>
      </c>
      <c r="Q86" s="135"/>
      <c r="R86" s="135"/>
      <c r="S86" s="135"/>
      <c r="T86" s="123">
        <f t="shared" si="17"/>
        <v>0</v>
      </c>
      <c r="U86" s="137">
        <f>E86+F86</f>
        <v>0</v>
      </c>
      <c r="V86" s="122"/>
      <c r="W86" s="122"/>
      <c r="X86" s="122"/>
      <c r="Y86" s="122"/>
      <c r="Z86" s="122"/>
      <c r="AA86" s="122">
        <f t="shared" si="33"/>
        <v>0</v>
      </c>
      <c r="AB86" s="122">
        <f t="shared" si="29"/>
        <v>0</v>
      </c>
      <c r="AC86" s="84"/>
      <c r="AD86" s="84"/>
      <c r="AE86" s="84"/>
    </row>
    <row r="87" spans="1:31" ht="15" customHeight="1" hidden="1">
      <c r="A87" s="9"/>
      <c r="B87" s="54" t="s">
        <v>112</v>
      </c>
      <c r="C87" s="54">
        <v>148</v>
      </c>
      <c r="D87" s="95">
        <f t="shared" si="28"/>
        <v>0</v>
      </c>
      <c r="E87" s="96"/>
      <c r="F87" s="96"/>
      <c r="G87" s="96"/>
      <c r="H87" s="95">
        <f t="shared" si="15"/>
        <v>0</v>
      </c>
      <c r="I87" s="96"/>
      <c r="J87" s="119"/>
      <c r="K87" s="119"/>
      <c r="L87" s="123">
        <f t="shared" si="31"/>
        <v>0</v>
      </c>
      <c r="M87" s="119"/>
      <c r="N87" s="119"/>
      <c r="O87" s="119"/>
      <c r="P87" s="123">
        <f t="shared" si="32"/>
        <v>0</v>
      </c>
      <c r="Q87" s="119"/>
      <c r="R87" s="119"/>
      <c r="S87" s="119"/>
      <c r="T87" s="123">
        <f t="shared" si="17"/>
        <v>0</v>
      </c>
      <c r="U87" s="137">
        <f>E87+F87</f>
        <v>0</v>
      </c>
      <c r="V87" s="122"/>
      <c r="W87" s="122"/>
      <c r="X87" s="122"/>
      <c r="Y87" s="122"/>
      <c r="Z87" s="122"/>
      <c r="AA87" s="122">
        <f t="shared" si="33"/>
        <v>0</v>
      </c>
      <c r="AB87" s="122">
        <f t="shared" si="29"/>
        <v>0</v>
      </c>
      <c r="AC87" s="84"/>
      <c r="AD87" s="84"/>
      <c r="AE87" s="84"/>
    </row>
    <row r="88" spans="1:31" ht="33" customHeight="1" hidden="1">
      <c r="A88" s="9"/>
      <c r="B88" s="54" t="s">
        <v>113</v>
      </c>
      <c r="C88" s="54">
        <v>149</v>
      </c>
      <c r="D88" s="95">
        <f t="shared" si="28"/>
        <v>0</v>
      </c>
      <c r="E88" s="96"/>
      <c r="F88" s="96"/>
      <c r="G88" s="96"/>
      <c r="H88" s="95">
        <f t="shared" si="15"/>
        <v>0</v>
      </c>
      <c r="I88" s="96"/>
      <c r="J88" s="119"/>
      <c r="K88" s="119"/>
      <c r="L88" s="123">
        <f t="shared" si="31"/>
        <v>0</v>
      </c>
      <c r="M88" s="119"/>
      <c r="N88" s="119"/>
      <c r="O88" s="119"/>
      <c r="P88" s="123">
        <f t="shared" si="32"/>
        <v>0</v>
      </c>
      <c r="Q88" s="119"/>
      <c r="R88" s="119"/>
      <c r="S88" s="119"/>
      <c r="T88" s="123">
        <f t="shared" si="17"/>
        <v>0</v>
      </c>
      <c r="U88" s="137">
        <f>E88+F88</f>
        <v>0</v>
      </c>
      <c r="V88" s="122"/>
      <c r="W88" s="122"/>
      <c r="X88" s="122"/>
      <c r="Y88" s="122"/>
      <c r="Z88" s="122"/>
      <c r="AA88" s="122">
        <f t="shared" si="33"/>
        <v>0</v>
      </c>
      <c r="AB88" s="122">
        <f t="shared" si="29"/>
        <v>0</v>
      </c>
      <c r="AC88" s="84"/>
      <c r="AD88" s="84"/>
      <c r="AE88" s="84"/>
    </row>
    <row r="89" spans="1:31" ht="18" customHeight="1" hidden="1">
      <c r="A89" s="9"/>
      <c r="B89" s="54" t="s">
        <v>114</v>
      </c>
      <c r="C89" s="54">
        <v>150</v>
      </c>
      <c r="D89" s="102">
        <f t="shared" si="28"/>
        <v>0</v>
      </c>
      <c r="E89" s="96"/>
      <c r="F89" s="96"/>
      <c r="G89" s="96"/>
      <c r="H89" s="95">
        <f t="shared" si="15"/>
        <v>0</v>
      </c>
      <c r="I89" s="96"/>
      <c r="J89" s="119"/>
      <c r="K89" s="119"/>
      <c r="L89" s="123">
        <f t="shared" si="31"/>
        <v>0</v>
      </c>
      <c r="M89" s="119"/>
      <c r="N89" s="119"/>
      <c r="O89" s="119"/>
      <c r="P89" s="123">
        <f t="shared" si="32"/>
        <v>0</v>
      </c>
      <c r="Q89" s="119"/>
      <c r="R89" s="119"/>
      <c r="S89" s="119"/>
      <c r="T89" s="123">
        <f t="shared" si="17"/>
        <v>0</v>
      </c>
      <c r="U89" s="158">
        <f>E89+F89+I89+J89</f>
        <v>0</v>
      </c>
      <c r="V89" s="122"/>
      <c r="W89" s="122"/>
      <c r="X89" s="122"/>
      <c r="Y89" s="122"/>
      <c r="Z89" s="122"/>
      <c r="AA89" s="122">
        <f t="shared" si="33"/>
        <v>0</v>
      </c>
      <c r="AB89" s="122">
        <f t="shared" si="29"/>
        <v>0</v>
      </c>
      <c r="AC89" s="84"/>
      <c r="AD89" s="84"/>
      <c r="AE89" s="84"/>
    </row>
    <row r="90" spans="1:31" ht="15" customHeight="1">
      <c r="A90" s="13">
        <v>300</v>
      </c>
      <c r="B90" s="20" t="s">
        <v>94</v>
      </c>
      <c r="C90" s="20"/>
      <c r="D90" s="89">
        <f t="shared" si="28"/>
        <v>1031940.06</v>
      </c>
      <c r="E90" s="90">
        <f>E91+E95</f>
        <v>1031940.06</v>
      </c>
      <c r="F90" s="90">
        <f>F91+F95</f>
        <v>0</v>
      </c>
      <c r="G90" s="121">
        <f>G91+G95</f>
        <v>0</v>
      </c>
      <c r="H90" s="89">
        <f t="shared" si="15"/>
        <v>1031940.06</v>
      </c>
      <c r="I90" s="121"/>
      <c r="J90" s="121"/>
      <c r="K90" s="121">
        <f>K91+K95</f>
        <v>0</v>
      </c>
      <c r="L90" s="125">
        <f t="shared" si="26"/>
        <v>0</v>
      </c>
      <c r="M90" s="90">
        <f>M91+M95</f>
        <v>0</v>
      </c>
      <c r="N90" s="121">
        <f>N91+N95</f>
        <v>0</v>
      </c>
      <c r="O90" s="121">
        <f>O91+O95</f>
        <v>0</v>
      </c>
      <c r="P90" s="125">
        <f t="shared" si="27"/>
        <v>0</v>
      </c>
      <c r="Q90" s="121">
        <f aca="true" t="shared" si="34" ref="Q90:AA90">Q91+Q95</f>
        <v>0</v>
      </c>
      <c r="R90" s="121">
        <f t="shared" si="34"/>
        <v>0</v>
      </c>
      <c r="S90" s="121">
        <f t="shared" si="34"/>
        <v>0</v>
      </c>
      <c r="T90" s="121">
        <f t="shared" si="34"/>
        <v>0</v>
      </c>
      <c r="U90" s="90">
        <f t="shared" si="34"/>
        <v>1031940.06</v>
      </c>
      <c r="V90" s="130">
        <f t="shared" si="34"/>
        <v>95990</v>
      </c>
      <c r="W90" s="130">
        <f t="shared" si="34"/>
        <v>0</v>
      </c>
      <c r="X90" s="130">
        <f>X91+X95</f>
        <v>0</v>
      </c>
      <c r="Y90" s="130">
        <f>Y91+Y95</f>
        <v>0</v>
      </c>
      <c r="Z90" s="130">
        <f>Z91+Z95</f>
        <v>95990</v>
      </c>
      <c r="AA90" s="130">
        <f t="shared" si="34"/>
        <v>935950.06</v>
      </c>
      <c r="AB90" s="162">
        <f t="shared" si="29"/>
        <v>935950.06</v>
      </c>
      <c r="AC90" s="84"/>
      <c r="AD90" s="84"/>
      <c r="AE90" s="84"/>
    </row>
    <row r="91" spans="1:31" ht="15" customHeight="1">
      <c r="A91" s="15">
        <v>310</v>
      </c>
      <c r="B91" s="21" t="s">
        <v>95</v>
      </c>
      <c r="C91" s="21"/>
      <c r="D91" s="92">
        <f>E91+F91+G91+I91+J91+K91+M91+N91+O91+Q91+R91+S91</f>
        <v>0</v>
      </c>
      <c r="E91" s="93">
        <f>SUM(E92:E94)</f>
        <v>0</v>
      </c>
      <c r="F91" s="93">
        <f>SUM(F92:F94)</f>
        <v>0</v>
      </c>
      <c r="G91" s="93">
        <f>SUM(G92:G94)</f>
        <v>0</v>
      </c>
      <c r="H91" s="92">
        <f t="shared" si="15"/>
        <v>0</v>
      </c>
      <c r="I91" s="93">
        <f>SUM(I92:I94)</f>
        <v>0</v>
      </c>
      <c r="J91" s="120">
        <f>SUM(J92:J94)</f>
        <v>0</v>
      </c>
      <c r="K91" s="120">
        <f>SUM(K92:K94)</f>
        <v>0</v>
      </c>
      <c r="L91" s="126">
        <f t="shared" si="26"/>
        <v>0</v>
      </c>
      <c r="M91" s="93">
        <f>SUM(M92:M94)</f>
        <v>0</v>
      </c>
      <c r="N91" s="120">
        <f>SUM(N92:N94)</f>
        <v>0</v>
      </c>
      <c r="O91" s="120">
        <f>SUM(O92:O94)</f>
        <v>0</v>
      </c>
      <c r="P91" s="126">
        <f t="shared" si="27"/>
        <v>0</v>
      </c>
      <c r="Q91" s="120">
        <f aca="true" t="shared" si="35" ref="Q91:AA91">SUM(Q92:Q94)</f>
        <v>0</v>
      </c>
      <c r="R91" s="120">
        <f t="shared" si="35"/>
        <v>0</v>
      </c>
      <c r="S91" s="120">
        <f t="shared" si="35"/>
        <v>0</v>
      </c>
      <c r="T91" s="120">
        <f t="shared" si="35"/>
        <v>0</v>
      </c>
      <c r="U91" s="93">
        <f>SUM(U92:U94)</f>
        <v>0</v>
      </c>
      <c r="V91" s="131">
        <f t="shared" si="35"/>
        <v>0</v>
      </c>
      <c r="W91" s="131">
        <f t="shared" si="35"/>
        <v>0</v>
      </c>
      <c r="X91" s="131">
        <f>SUM(X92:X94)</f>
        <v>0</v>
      </c>
      <c r="Y91" s="131">
        <f>SUM(Y92:Y94)</f>
        <v>0</v>
      </c>
      <c r="Z91" s="131">
        <f>SUM(Z92:Z94)</f>
        <v>0</v>
      </c>
      <c r="AA91" s="131">
        <f t="shared" si="35"/>
        <v>0</v>
      </c>
      <c r="AB91" s="163">
        <f t="shared" si="29"/>
        <v>0</v>
      </c>
      <c r="AC91" s="84"/>
      <c r="AD91" s="84"/>
      <c r="AE91" s="84"/>
    </row>
    <row r="92" spans="1:31" ht="15" customHeight="1">
      <c r="A92" s="45"/>
      <c r="B92" s="54" t="s">
        <v>96</v>
      </c>
      <c r="C92" s="54">
        <v>1116</v>
      </c>
      <c r="D92" s="95">
        <f t="shared" si="28"/>
        <v>0</v>
      </c>
      <c r="E92" s="96"/>
      <c r="F92" s="96"/>
      <c r="G92" s="96"/>
      <c r="H92" s="95">
        <f>SUM(E92:G92)</f>
        <v>0</v>
      </c>
      <c r="I92" s="96"/>
      <c r="J92" s="119"/>
      <c r="K92" s="132"/>
      <c r="L92" s="123">
        <f>SUM(I92:K92)</f>
        <v>0</v>
      </c>
      <c r="M92" s="110"/>
      <c r="N92" s="133"/>
      <c r="O92" s="119"/>
      <c r="P92" s="123">
        <f>SUM(M92:O92)</f>
        <v>0</v>
      </c>
      <c r="Q92" s="119"/>
      <c r="R92" s="119"/>
      <c r="S92" s="136"/>
      <c r="T92" s="123">
        <f>SUM(Q92:S92)</f>
        <v>0</v>
      </c>
      <c r="U92" s="97">
        <f>E92+F92+G92+I92+J92+K92+M92+N92+O92+Q92+R92+S92</f>
        <v>0</v>
      </c>
      <c r="V92" s="150"/>
      <c r="W92" s="150"/>
      <c r="X92" s="150"/>
      <c r="Y92" s="150"/>
      <c r="Z92" s="150"/>
      <c r="AA92" s="150">
        <f>U92-V92</f>
        <v>0</v>
      </c>
      <c r="AB92" s="150">
        <f t="shared" si="29"/>
        <v>0</v>
      </c>
      <c r="AC92" s="173"/>
      <c r="AD92" s="186"/>
      <c r="AE92" s="167"/>
    </row>
    <row r="93" spans="1:31" ht="15" customHeight="1" hidden="1">
      <c r="A93" s="45"/>
      <c r="B93" s="65" t="s">
        <v>97</v>
      </c>
      <c r="C93" s="65">
        <v>1118</v>
      </c>
      <c r="D93" s="95">
        <f t="shared" si="28"/>
        <v>0</v>
      </c>
      <c r="E93" s="96"/>
      <c r="F93" s="96"/>
      <c r="G93" s="96"/>
      <c r="H93" s="95">
        <f>SUM(E93:G93)</f>
        <v>0</v>
      </c>
      <c r="I93" s="96"/>
      <c r="J93" s="96"/>
      <c r="K93" s="96"/>
      <c r="L93" s="95">
        <f>SUM(I93:K93)</f>
        <v>0</v>
      </c>
      <c r="M93" s="96"/>
      <c r="N93" s="119"/>
      <c r="O93" s="119"/>
      <c r="P93" s="123">
        <f>SUM(M93:O93)</f>
        <v>0</v>
      </c>
      <c r="Q93" s="119"/>
      <c r="R93" s="119"/>
      <c r="S93" s="119"/>
      <c r="T93" s="123">
        <f>SUM(Q93:S93)</f>
        <v>0</v>
      </c>
      <c r="U93" s="97">
        <f>E93+F93+G93+I93+J93+K93+M93+N93+O93+Q93+R93</f>
        <v>0</v>
      </c>
      <c r="V93" s="150"/>
      <c r="W93" s="150"/>
      <c r="X93" s="150"/>
      <c r="Y93" s="150"/>
      <c r="Z93" s="150"/>
      <c r="AA93" s="150">
        <f>U93-V93</f>
        <v>0</v>
      </c>
      <c r="AB93" s="150">
        <f t="shared" si="29"/>
        <v>0</v>
      </c>
      <c r="AC93" s="84"/>
      <c r="AD93" s="186">
        <f>AC93-V93</f>
        <v>0</v>
      </c>
      <c r="AE93" s="84"/>
    </row>
    <row r="94" spans="1:31" ht="15" customHeight="1" hidden="1">
      <c r="A94" s="45"/>
      <c r="B94" s="48" t="s">
        <v>98</v>
      </c>
      <c r="C94" s="48">
        <v>1151</v>
      </c>
      <c r="D94" s="95">
        <f t="shared" si="28"/>
        <v>0</v>
      </c>
      <c r="E94" s="96"/>
      <c r="F94" s="96"/>
      <c r="G94" s="96"/>
      <c r="H94" s="95">
        <f>SUM(E94:G94)</f>
        <v>0</v>
      </c>
      <c r="I94" s="96"/>
      <c r="J94" s="96"/>
      <c r="K94" s="96"/>
      <c r="L94" s="95">
        <f>SUM(I94:K94)</f>
        <v>0</v>
      </c>
      <c r="M94" s="96"/>
      <c r="N94" s="132"/>
      <c r="O94" s="119"/>
      <c r="P94" s="123">
        <f>SUM(M94:O94)</f>
        <v>0</v>
      </c>
      <c r="Q94" s="132"/>
      <c r="R94" s="119"/>
      <c r="S94" s="119"/>
      <c r="T94" s="123">
        <f>SUM(Q94:S94)</f>
        <v>0</v>
      </c>
      <c r="U94" s="97">
        <f>E94+F94+G94+I94+J94+K94+M94+N94+O94+Q94+R94</f>
        <v>0</v>
      </c>
      <c r="V94" s="150"/>
      <c r="W94" s="150"/>
      <c r="X94" s="150"/>
      <c r="Y94" s="150"/>
      <c r="Z94" s="150"/>
      <c r="AA94" s="150">
        <f>U94-V94</f>
        <v>0</v>
      </c>
      <c r="AB94" s="150">
        <f t="shared" si="29"/>
        <v>0</v>
      </c>
      <c r="AC94" s="84"/>
      <c r="AD94" s="186">
        <f>AC94-V94</f>
        <v>0</v>
      </c>
      <c r="AE94" s="84"/>
    </row>
    <row r="95" spans="1:31" ht="15" customHeight="1">
      <c r="A95" s="18">
        <v>340</v>
      </c>
      <c r="B95" s="19" t="s">
        <v>99</v>
      </c>
      <c r="C95" s="19"/>
      <c r="D95" s="92">
        <f t="shared" si="28"/>
        <v>1031940.06</v>
      </c>
      <c r="E95" s="93">
        <f>SUM(E96:E104)</f>
        <v>1031940.06</v>
      </c>
      <c r="F95" s="93">
        <f>SUM(F96:F104)</f>
        <v>0</v>
      </c>
      <c r="G95" s="120">
        <f>SUM(G96:G104)</f>
        <v>0</v>
      </c>
      <c r="H95" s="92">
        <f aca="true" t="shared" si="36" ref="H95:H104">SUM(E95:G95)</f>
        <v>1031940.06</v>
      </c>
      <c r="I95" s="120">
        <f>SUM(I96:I104)</f>
        <v>0</v>
      </c>
      <c r="J95" s="120">
        <f>SUM(J96:J104)</f>
        <v>0</v>
      </c>
      <c r="K95" s="120">
        <f>SUM(K96:K104)</f>
        <v>0</v>
      </c>
      <c r="L95" s="126">
        <f t="shared" si="26"/>
        <v>0</v>
      </c>
      <c r="M95" s="93">
        <f>SUM(M96:M104)</f>
        <v>0</v>
      </c>
      <c r="N95" s="120">
        <f>SUM(N96:N104)</f>
        <v>0</v>
      </c>
      <c r="O95" s="120">
        <f>SUM(O96:O104)</f>
        <v>0</v>
      </c>
      <c r="P95" s="126">
        <f t="shared" si="27"/>
        <v>0</v>
      </c>
      <c r="Q95" s="120">
        <f aca="true" t="shared" si="37" ref="Q95:W95">SUM(Q96:Q104)</f>
        <v>0</v>
      </c>
      <c r="R95" s="120">
        <f t="shared" si="37"/>
        <v>0</v>
      </c>
      <c r="S95" s="120">
        <f t="shared" si="37"/>
        <v>0</v>
      </c>
      <c r="T95" s="120">
        <f t="shared" si="37"/>
        <v>0</v>
      </c>
      <c r="U95" s="93">
        <f>SUM(U96:U104)</f>
        <v>1031940.06</v>
      </c>
      <c r="V95" s="131">
        <f t="shared" si="37"/>
        <v>95990</v>
      </c>
      <c r="W95" s="131">
        <f t="shared" si="37"/>
        <v>0</v>
      </c>
      <c r="X95" s="131">
        <f>SUM(X96:X104)</f>
        <v>0</v>
      </c>
      <c r="Y95" s="131">
        <f>SUM(Y96:Y104)</f>
        <v>0</v>
      </c>
      <c r="Z95" s="131">
        <f>SUM(Z96:Z104)</f>
        <v>95990</v>
      </c>
      <c r="AA95" s="131">
        <f>SUM(AA96:AA104)</f>
        <v>935950.06</v>
      </c>
      <c r="AB95" s="163">
        <f t="shared" si="29"/>
        <v>935950.06</v>
      </c>
      <c r="AC95" s="187"/>
      <c r="AD95" s="186"/>
      <c r="AE95" s="84"/>
    </row>
    <row r="96" spans="1:31" ht="15" customHeight="1" hidden="1">
      <c r="A96" s="45"/>
      <c r="B96" s="50" t="s">
        <v>100</v>
      </c>
      <c r="C96" s="50">
        <v>1119</v>
      </c>
      <c r="D96" s="95">
        <f t="shared" si="28"/>
        <v>0</v>
      </c>
      <c r="E96" s="96"/>
      <c r="F96" s="96"/>
      <c r="G96" s="96"/>
      <c r="H96" s="95">
        <f t="shared" si="36"/>
        <v>0</v>
      </c>
      <c r="I96" s="96"/>
      <c r="J96" s="119"/>
      <c r="K96" s="119"/>
      <c r="L96" s="123">
        <f t="shared" si="26"/>
        <v>0</v>
      </c>
      <c r="M96" s="96"/>
      <c r="N96" s="119"/>
      <c r="O96" s="119"/>
      <c r="P96" s="123">
        <f t="shared" si="27"/>
        <v>0</v>
      </c>
      <c r="Q96" s="119"/>
      <c r="R96" s="119"/>
      <c r="S96" s="119"/>
      <c r="T96" s="123">
        <f t="shared" si="17"/>
        <v>0</v>
      </c>
      <c r="U96" s="97">
        <f aca="true" t="shared" si="38" ref="U96:U102">E96+F96+G96+I96+J96+K96+M96+N96+O96+Q96+R96+S96</f>
        <v>0</v>
      </c>
      <c r="V96" s="164"/>
      <c r="W96" s="164"/>
      <c r="X96" s="164"/>
      <c r="Y96" s="164"/>
      <c r="Z96" s="164"/>
      <c r="AA96" s="150">
        <f>U96-V96</f>
        <v>0</v>
      </c>
      <c r="AB96" s="150">
        <f t="shared" si="29"/>
        <v>0</v>
      </c>
      <c r="AC96" s="173"/>
      <c r="AD96" s="167"/>
      <c r="AE96" s="167"/>
    </row>
    <row r="97" spans="1:32" ht="15" customHeight="1">
      <c r="A97" s="118">
        <v>342</v>
      </c>
      <c r="B97" s="50" t="s">
        <v>101</v>
      </c>
      <c r="C97" s="50">
        <v>1120</v>
      </c>
      <c r="D97" s="95">
        <f>E97+F97+G97+I97+J97+K97+M97+N97+O97+Q97+R97+S97</f>
        <v>800140.06</v>
      </c>
      <c r="E97" s="165">
        <v>800140.06</v>
      </c>
      <c r="F97" s="96"/>
      <c r="G97" s="96"/>
      <c r="H97" s="95">
        <f t="shared" si="36"/>
        <v>800140.06</v>
      </c>
      <c r="I97" s="96"/>
      <c r="J97" s="119"/>
      <c r="K97" s="119"/>
      <c r="L97" s="123">
        <f t="shared" si="26"/>
        <v>0</v>
      </c>
      <c r="M97" s="96"/>
      <c r="N97" s="119"/>
      <c r="O97" s="133"/>
      <c r="P97" s="123">
        <f>SUM(M97:O97)</f>
        <v>0</v>
      </c>
      <c r="Q97" s="119"/>
      <c r="R97" s="133"/>
      <c r="S97" s="119"/>
      <c r="T97" s="123">
        <f t="shared" si="17"/>
        <v>0</v>
      </c>
      <c r="U97" s="97">
        <f>E97+F97+G97+I97+J97+K97+M97+N97+O97+Q97+R97+S97</f>
        <v>800140.06</v>
      </c>
      <c r="V97" s="192">
        <f>8600+77240+4000</f>
        <v>89840</v>
      </c>
      <c r="W97" s="192"/>
      <c r="X97" s="192"/>
      <c r="Y97" s="192"/>
      <c r="Z97" s="194">
        <f>SUM(V97:Y97)</f>
        <v>89840</v>
      </c>
      <c r="AA97" s="150">
        <f>D97-Z97</f>
        <v>710300.06</v>
      </c>
      <c r="AB97" s="150">
        <f t="shared" si="29"/>
        <v>710300.06</v>
      </c>
      <c r="AC97" s="188"/>
      <c r="AD97" s="167"/>
      <c r="AE97" s="167"/>
      <c r="AF97" s="190"/>
    </row>
    <row r="98" spans="1:31" ht="15" customHeight="1" hidden="1">
      <c r="A98" s="117"/>
      <c r="B98" s="50" t="s">
        <v>102</v>
      </c>
      <c r="C98" s="50">
        <v>1121</v>
      </c>
      <c r="D98" s="95">
        <f t="shared" si="28"/>
        <v>0</v>
      </c>
      <c r="E98" s="96"/>
      <c r="F98" s="96"/>
      <c r="G98" s="96"/>
      <c r="H98" s="95">
        <f t="shared" si="36"/>
        <v>0</v>
      </c>
      <c r="I98" s="96"/>
      <c r="J98" s="119"/>
      <c r="K98" s="119"/>
      <c r="L98" s="123">
        <f t="shared" si="26"/>
        <v>0</v>
      </c>
      <c r="M98" s="96"/>
      <c r="N98" s="119"/>
      <c r="O98" s="119"/>
      <c r="P98" s="123">
        <f t="shared" si="27"/>
        <v>0</v>
      </c>
      <c r="Q98" s="119"/>
      <c r="R98" s="119"/>
      <c r="S98" s="119"/>
      <c r="T98" s="123">
        <f t="shared" si="17"/>
        <v>0</v>
      </c>
      <c r="U98" s="97">
        <f t="shared" si="38"/>
        <v>0</v>
      </c>
      <c r="V98" s="192"/>
      <c r="W98" s="192"/>
      <c r="X98" s="192"/>
      <c r="Y98" s="192"/>
      <c r="Z98" s="192">
        <f aca="true" t="shared" si="39" ref="Z98:Z103">SUM(V98:Y98)</f>
        <v>0</v>
      </c>
      <c r="AA98" s="150">
        <f aca="true" t="shared" si="40" ref="AA98:AA104">D98-Z98</f>
        <v>0</v>
      </c>
      <c r="AB98" s="150">
        <f t="shared" si="29"/>
        <v>0</v>
      </c>
      <c r="AC98" s="84"/>
      <c r="AD98" s="84"/>
      <c r="AE98" s="84"/>
    </row>
    <row r="99" spans="1:31" ht="15" customHeight="1" hidden="1">
      <c r="A99" s="117"/>
      <c r="B99" s="34" t="s">
        <v>103</v>
      </c>
      <c r="C99" s="34">
        <v>1112</v>
      </c>
      <c r="D99" s="95">
        <f t="shared" si="28"/>
        <v>0</v>
      </c>
      <c r="E99" s="96"/>
      <c r="F99" s="96"/>
      <c r="G99" s="119"/>
      <c r="H99" s="95">
        <f t="shared" si="36"/>
        <v>0</v>
      </c>
      <c r="I99" s="119"/>
      <c r="J99" s="119"/>
      <c r="K99" s="132"/>
      <c r="L99" s="123">
        <f t="shared" si="26"/>
        <v>0</v>
      </c>
      <c r="M99" s="96"/>
      <c r="N99" s="119"/>
      <c r="O99" s="119"/>
      <c r="P99" s="123">
        <f t="shared" si="27"/>
        <v>0</v>
      </c>
      <c r="Q99" s="119"/>
      <c r="R99" s="132"/>
      <c r="S99" s="119"/>
      <c r="T99" s="123">
        <f t="shared" si="17"/>
        <v>0</v>
      </c>
      <c r="U99" s="137">
        <f t="shared" si="38"/>
        <v>0</v>
      </c>
      <c r="V99" s="192"/>
      <c r="W99" s="192"/>
      <c r="X99" s="192"/>
      <c r="Y99" s="192"/>
      <c r="Z99" s="192">
        <f t="shared" si="39"/>
        <v>0</v>
      </c>
      <c r="AA99" s="150">
        <f t="shared" si="40"/>
        <v>0</v>
      </c>
      <c r="AB99" s="150">
        <f>V99-AA99</f>
        <v>0</v>
      </c>
      <c r="AC99" s="84"/>
      <c r="AD99" s="84"/>
      <c r="AE99" s="84"/>
    </row>
    <row r="100" spans="1:31" ht="15" customHeight="1" hidden="1">
      <c r="A100" s="118">
        <v>345</v>
      </c>
      <c r="B100" s="34" t="s">
        <v>124</v>
      </c>
      <c r="C100" s="34">
        <v>1117</v>
      </c>
      <c r="D100" s="95">
        <f t="shared" si="28"/>
        <v>0</v>
      </c>
      <c r="E100" s="96"/>
      <c r="F100" s="96"/>
      <c r="G100" s="96"/>
      <c r="H100" s="95">
        <f t="shared" si="36"/>
        <v>0</v>
      </c>
      <c r="I100" s="96"/>
      <c r="J100" s="119"/>
      <c r="K100" s="132"/>
      <c r="L100" s="123">
        <f t="shared" si="26"/>
        <v>0</v>
      </c>
      <c r="M100" s="96"/>
      <c r="N100" s="132"/>
      <c r="O100" s="132"/>
      <c r="P100" s="123">
        <f t="shared" si="27"/>
        <v>0</v>
      </c>
      <c r="Q100" s="119"/>
      <c r="R100" s="119"/>
      <c r="S100" s="136"/>
      <c r="T100" s="123">
        <f t="shared" si="17"/>
        <v>0</v>
      </c>
      <c r="U100" s="97">
        <f t="shared" si="38"/>
        <v>0</v>
      </c>
      <c r="V100" s="192"/>
      <c r="W100" s="192"/>
      <c r="X100" s="192"/>
      <c r="Y100" s="192"/>
      <c r="Z100" s="192">
        <f t="shared" si="39"/>
        <v>0</v>
      </c>
      <c r="AA100" s="150">
        <f t="shared" si="40"/>
        <v>0</v>
      </c>
      <c r="AB100" s="150">
        <f t="shared" si="29"/>
        <v>0</v>
      </c>
      <c r="AC100" s="173"/>
      <c r="AD100" s="167"/>
      <c r="AE100" s="167"/>
    </row>
    <row r="101" spans="1:31" ht="15" customHeight="1" hidden="1">
      <c r="A101" s="118"/>
      <c r="B101" s="34" t="s">
        <v>104</v>
      </c>
      <c r="C101" s="34">
        <v>122</v>
      </c>
      <c r="D101" s="95">
        <f t="shared" si="28"/>
        <v>0</v>
      </c>
      <c r="E101" s="96"/>
      <c r="F101" s="96"/>
      <c r="G101" s="96"/>
      <c r="H101" s="95">
        <f t="shared" si="36"/>
        <v>0</v>
      </c>
      <c r="I101" s="96"/>
      <c r="J101" s="119"/>
      <c r="K101" s="119"/>
      <c r="L101" s="123">
        <f t="shared" si="26"/>
        <v>0</v>
      </c>
      <c r="M101" s="96"/>
      <c r="N101" s="119"/>
      <c r="O101" s="119"/>
      <c r="P101" s="123">
        <f t="shared" si="27"/>
        <v>0</v>
      </c>
      <c r="Q101" s="119"/>
      <c r="R101" s="119"/>
      <c r="S101" s="119"/>
      <c r="T101" s="123">
        <f t="shared" si="17"/>
        <v>0</v>
      </c>
      <c r="U101" s="97">
        <f t="shared" si="38"/>
        <v>0</v>
      </c>
      <c r="V101" s="192"/>
      <c r="W101" s="192"/>
      <c r="X101" s="192"/>
      <c r="Y101" s="192"/>
      <c r="Z101" s="192">
        <f t="shared" si="39"/>
        <v>0</v>
      </c>
      <c r="AA101" s="150">
        <f t="shared" si="40"/>
        <v>0</v>
      </c>
      <c r="AB101" s="150">
        <f t="shared" si="29"/>
        <v>0</v>
      </c>
      <c r="AC101" s="173"/>
      <c r="AD101" s="167"/>
      <c r="AE101" s="167"/>
    </row>
    <row r="102" spans="1:31" ht="15" customHeight="1">
      <c r="A102" s="118">
        <v>345</v>
      </c>
      <c r="B102" s="34" t="s">
        <v>124</v>
      </c>
      <c r="C102" s="34">
        <v>1123</v>
      </c>
      <c r="D102" s="95">
        <f t="shared" si="28"/>
        <v>93000</v>
      </c>
      <c r="E102" s="165">
        <v>93000</v>
      </c>
      <c r="F102" s="96"/>
      <c r="G102" s="96"/>
      <c r="H102" s="95">
        <f t="shared" si="36"/>
        <v>93000</v>
      </c>
      <c r="I102" s="96"/>
      <c r="J102" s="124"/>
      <c r="K102" s="124"/>
      <c r="L102" s="123">
        <f t="shared" si="26"/>
        <v>0</v>
      </c>
      <c r="M102" s="96"/>
      <c r="N102" s="119"/>
      <c r="O102" s="119"/>
      <c r="P102" s="123">
        <f t="shared" si="27"/>
        <v>0</v>
      </c>
      <c r="Q102" s="119"/>
      <c r="R102" s="132"/>
      <c r="S102" s="119"/>
      <c r="T102" s="123">
        <f>SUM(Q102:S102)</f>
        <v>0</v>
      </c>
      <c r="U102" s="97">
        <f t="shared" si="38"/>
        <v>93000</v>
      </c>
      <c r="V102" s="192"/>
      <c r="W102" s="192"/>
      <c r="X102" s="192"/>
      <c r="Y102" s="192"/>
      <c r="Z102" s="194">
        <f t="shared" si="39"/>
        <v>0</v>
      </c>
      <c r="AA102" s="150">
        <f t="shared" si="40"/>
        <v>93000</v>
      </c>
      <c r="AB102" s="150">
        <f t="shared" si="29"/>
        <v>93000</v>
      </c>
      <c r="AC102" s="188"/>
      <c r="AD102" s="167"/>
      <c r="AE102" s="167"/>
    </row>
    <row r="103" spans="1:31" ht="15" customHeight="1">
      <c r="A103" s="118">
        <v>346</v>
      </c>
      <c r="B103" s="34" t="s">
        <v>105</v>
      </c>
      <c r="C103" s="34"/>
      <c r="D103" s="95">
        <f>E103+F103+G103+I103+J103+K103+M103+N103+O103+Q103+R103+S103</f>
        <v>138800</v>
      </c>
      <c r="E103" s="165">
        <v>138800</v>
      </c>
      <c r="F103" s="96"/>
      <c r="G103" s="96"/>
      <c r="H103" s="95">
        <f>SUM(E103:G103)</f>
        <v>138800</v>
      </c>
      <c r="I103" s="96"/>
      <c r="J103" s="119"/>
      <c r="K103" s="119"/>
      <c r="L103" s="123">
        <f>SUM(I103:K103)</f>
        <v>0</v>
      </c>
      <c r="M103" s="96"/>
      <c r="N103" s="119"/>
      <c r="O103" s="119"/>
      <c r="P103" s="123">
        <f>SUM(M103:O103)</f>
        <v>0</v>
      </c>
      <c r="Q103" s="119"/>
      <c r="R103" s="119"/>
      <c r="S103" s="119"/>
      <c r="T103" s="123">
        <f>SUM(Q103:S103)</f>
        <v>0</v>
      </c>
      <c r="U103" s="97">
        <f>E103+F103+G103+I103+J103+K103+M103+N103+O103+Q103+R103+S103</f>
        <v>138800</v>
      </c>
      <c r="V103" s="192">
        <f>6150</f>
        <v>6150</v>
      </c>
      <c r="W103" s="192"/>
      <c r="X103" s="192"/>
      <c r="Y103" s="192"/>
      <c r="Z103" s="194">
        <f t="shared" si="39"/>
        <v>6150</v>
      </c>
      <c r="AA103" s="150">
        <f t="shared" si="40"/>
        <v>132650</v>
      </c>
      <c r="AB103" s="150">
        <f>D103-V103</f>
        <v>132650</v>
      </c>
      <c r="AC103" s="188"/>
      <c r="AD103" s="189"/>
      <c r="AE103" s="167"/>
    </row>
    <row r="104" spans="1:31" ht="15" customHeight="1" hidden="1">
      <c r="A104" s="45"/>
      <c r="B104" s="34" t="s">
        <v>106</v>
      </c>
      <c r="C104" s="34"/>
      <c r="D104" s="17">
        <f t="shared" si="28"/>
        <v>0</v>
      </c>
      <c r="E104" s="52"/>
      <c r="F104" s="52"/>
      <c r="G104" s="52"/>
      <c r="H104" s="17">
        <f t="shared" si="36"/>
        <v>0</v>
      </c>
      <c r="I104" s="52"/>
      <c r="J104" s="52"/>
      <c r="K104" s="52"/>
      <c r="L104" s="17">
        <f t="shared" si="26"/>
        <v>0</v>
      </c>
      <c r="M104" s="52"/>
      <c r="N104" s="52"/>
      <c r="O104" s="52"/>
      <c r="P104" s="17">
        <f t="shared" si="27"/>
        <v>0</v>
      </c>
      <c r="Q104" s="52"/>
      <c r="R104" s="52"/>
      <c r="S104" s="52"/>
      <c r="T104" s="17">
        <f>SUM(Q104:S104)</f>
        <v>0</v>
      </c>
      <c r="U104" s="74">
        <f>E104+F104+G104+I104+J104+K104+M104+N104+O104+Q104+R104</f>
        <v>0</v>
      </c>
      <c r="V104" s="72"/>
      <c r="W104" s="72"/>
      <c r="X104" s="72"/>
      <c r="Y104" s="72"/>
      <c r="Z104" s="72"/>
      <c r="AA104" s="150">
        <f t="shared" si="40"/>
        <v>0</v>
      </c>
      <c r="AB104" s="81">
        <f t="shared" si="29"/>
        <v>0</v>
      </c>
      <c r="AC104" s="84"/>
      <c r="AD104" s="84"/>
      <c r="AE104" s="84"/>
    </row>
    <row r="105" spans="29:31" ht="12.75">
      <c r="AC105" s="84"/>
      <c r="AD105" s="191"/>
      <c r="AE105" s="84"/>
    </row>
    <row r="106" ht="12.75">
      <c r="AD106" s="193"/>
    </row>
    <row r="107" spans="2:27" ht="15.75">
      <c r="B107" s="67" t="s">
        <v>127</v>
      </c>
      <c r="AA107" s="75"/>
    </row>
    <row r="108" ht="15.75">
      <c r="B108" s="67"/>
    </row>
    <row r="109" spans="2:27" ht="15.75">
      <c r="B109" s="195" t="s">
        <v>134</v>
      </c>
      <c r="AA109" s="75"/>
    </row>
    <row r="110" ht="12.75"/>
    <row r="111" ht="12.75">
      <c r="B111" s="40" t="s">
        <v>115</v>
      </c>
    </row>
    <row r="112" ht="15.75">
      <c r="B112" s="71"/>
    </row>
    <row r="113" spans="2:4" ht="12.75">
      <c r="B113" s="78"/>
      <c r="D113" s="77"/>
    </row>
    <row r="114" ht="12.75">
      <c r="K114" s="76"/>
    </row>
    <row r="115" spans="4:28" s="84" customFormat="1" ht="12.75">
      <c r="D115" s="143"/>
      <c r="E115" s="143"/>
      <c r="F115" s="143"/>
      <c r="G115" s="143"/>
      <c r="H115" s="143"/>
      <c r="I115" s="143"/>
      <c r="J115" s="143"/>
      <c r="K115" s="144"/>
      <c r="L115" s="143"/>
      <c r="M115" s="143"/>
      <c r="N115" s="143"/>
      <c r="O115" s="143"/>
      <c r="P115" s="143"/>
      <c r="Q115" s="143"/>
      <c r="R115" s="143"/>
      <c r="S115" s="143"/>
      <c r="T115" s="143"/>
      <c r="U115" s="145"/>
      <c r="V115" s="143"/>
      <c r="W115" s="143"/>
      <c r="X115" s="143"/>
      <c r="Y115" s="143"/>
      <c r="Z115" s="143"/>
      <c r="AA115" s="143"/>
      <c r="AB115" s="79"/>
    </row>
    <row r="116" spans="4:27" s="84" customFormat="1" ht="12.75">
      <c r="D116" s="146"/>
      <c r="K116" s="147"/>
      <c r="U116" s="148"/>
      <c r="AA116" s="147"/>
    </row>
    <row r="117" spans="11:27" s="84" customFormat="1" ht="12.75">
      <c r="K117" s="147"/>
      <c r="U117" s="148"/>
      <c r="AA117" s="147"/>
    </row>
    <row r="118" spans="11:27" s="84" customFormat="1" ht="12.75">
      <c r="K118" s="147"/>
      <c r="U118" s="148"/>
      <c r="AA118" s="147"/>
    </row>
    <row r="119" spans="11:27" s="84" customFormat="1" ht="12.75">
      <c r="K119" s="147"/>
      <c r="U119" s="148"/>
      <c r="AA119" s="147"/>
    </row>
    <row r="120" spans="11:27" s="84" customFormat="1" ht="12.75">
      <c r="K120" s="147"/>
      <c r="U120" s="148"/>
      <c r="AA120" s="147"/>
    </row>
    <row r="121" spans="11:27" s="84" customFormat="1" ht="12.75">
      <c r="K121" s="147"/>
      <c r="U121" s="148"/>
      <c r="AA121" s="147"/>
    </row>
    <row r="122" spans="11:27" s="84" customFormat="1" ht="12.75">
      <c r="K122" s="147"/>
      <c r="U122" s="148"/>
      <c r="AA122" s="147"/>
    </row>
    <row r="123" spans="11:27" s="84" customFormat="1" ht="12.75">
      <c r="K123" s="147"/>
      <c r="U123" s="148"/>
      <c r="AA123" s="147"/>
    </row>
    <row r="124" spans="11:27" s="84" customFormat="1" ht="12.75">
      <c r="K124" s="147"/>
      <c r="U124" s="148"/>
      <c r="AA124" s="147"/>
    </row>
    <row r="125" spans="11:27" s="84" customFormat="1" ht="12.75">
      <c r="K125" s="147"/>
      <c r="U125" s="85"/>
      <c r="AA125" s="147"/>
    </row>
    <row r="126" spans="4:27" s="84" customFormat="1" ht="12.75"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</row>
    <row r="127" ht="12.75"/>
    <row r="128" ht="12.75">
      <c r="J128" s="80"/>
    </row>
  </sheetData>
  <sheetProtection/>
  <mergeCells count="18">
    <mergeCell ref="E1:L1"/>
    <mergeCell ref="S1:T1"/>
    <mergeCell ref="E2:L2"/>
    <mergeCell ref="Q2:T2"/>
    <mergeCell ref="Q3:T3"/>
    <mergeCell ref="C6:C8"/>
    <mergeCell ref="D6:D7"/>
    <mergeCell ref="E6:T6"/>
    <mergeCell ref="AA6:AA8"/>
    <mergeCell ref="AB6:AB8"/>
    <mergeCell ref="AC6:AD8"/>
    <mergeCell ref="AE6:AE8"/>
    <mergeCell ref="U6:U8"/>
    <mergeCell ref="V6:V8"/>
    <mergeCell ref="W6:W8"/>
    <mergeCell ref="X6:X8"/>
    <mergeCell ref="Y6:Y8"/>
    <mergeCell ref="Z6:Z8"/>
  </mergeCells>
  <printOptions/>
  <pageMargins left="0.5118110236220472" right="0.2755905511811024" top="0.3937007874015748" bottom="0.4330708661417323" header="0.4330708661417323" footer="0.5118110236220472"/>
  <pageSetup horizontalDpi="600" verticalDpi="600" orientation="portrait" paperSize="9" scale="49" r:id="rId3"/>
  <colBreaks count="2" manualBreakCount="2">
    <brk id="8" max="109" man="1"/>
    <brk id="28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2015-12-07T03:06:48Z</cp:lastPrinted>
  <dcterms:created xsi:type="dcterms:W3CDTF">1996-10-08T23:32:33Z</dcterms:created>
  <dcterms:modified xsi:type="dcterms:W3CDTF">2023-02-15T06:15:59Z</dcterms:modified>
  <cp:category/>
  <cp:version/>
  <cp:contentType/>
  <cp:contentStatus/>
</cp:coreProperties>
</file>